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7100" windowHeight="9795" activeTab="0"/>
  </bookViews>
  <sheets>
    <sheet name="Долгополова 50+50-40" sheetId="1" r:id="rId1"/>
  </sheets>
  <definedNames/>
  <calcPr fullCalcOnLoad="1"/>
</workbook>
</file>

<file path=xl/sharedStrings.xml><?xml version="1.0" encoding="utf-8"?>
<sst xmlns="http://schemas.openxmlformats.org/spreadsheetml/2006/main" count="122" uniqueCount="90">
  <si>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</si>
  <si>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</si>
  <si>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</si>
  <si>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</si>
  <si>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Категория</t>
  </si>
  <si>
    <t>Площадь здания</t>
  </si>
  <si>
    <t>Капитальный ремонт</t>
  </si>
  <si>
    <t>Начисленная сумма по квитанции, руб.</t>
  </si>
  <si>
    <t>Статья расходов</t>
  </si>
  <si>
    <t>Текущий ремонт</t>
  </si>
  <si>
    <t>Содержание жилья</t>
  </si>
  <si>
    <t>Наименование работ</t>
  </si>
  <si>
    <t>Вентиляционные каналы и шахты</t>
  </si>
  <si>
    <t>Кровля</t>
  </si>
  <si>
    <t>Придомовая территория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</si>
  <si>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</si>
  <si>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</si>
  <si>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</si>
  <si>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</si>
  <si>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</si>
  <si>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</si>
  <si>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</si>
  <si>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 4 Санитарное содержание помещений общего пользования</t>
  </si>
  <si>
    <t>Дератизация и дезинсекция</t>
  </si>
  <si>
    <t xml:space="preserve">2. 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</si>
  <si>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</si>
  <si>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</si>
  <si>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Абонентское обслуживание внутридомового газового оборудования и внутридомовых газопроводов</t>
  </si>
  <si>
    <t>Мелкий ремонт инженерного оборудования</t>
  </si>
  <si>
    <t>2. 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</si>
  <si>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</si>
  <si>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</si>
  <si>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</si>
  <si>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</si>
  <si>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</si>
  <si>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</si>
  <si>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</si>
  <si>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</si>
  <si>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</si>
  <si>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2.13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</si>
  <si>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</si>
  <si>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</si>
  <si>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</si>
  <si>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Всего заявок</t>
  </si>
  <si>
    <t>Вопросы ОДН</t>
  </si>
  <si>
    <t>Прочие доходы и платежи</t>
  </si>
  <si>
    <t>Доходы</t>
  </si>
  <si>
    <t>Коммунальные услуги</t>
  </si>
  <si>
    <t>Доход</t>
  </si>
  <si>
    <t>Водоотведение</t>
  </si>
  <si>
    <t>ХВС</t>
  </si>
  <si>
    <t>Данная информация размещена на сайте</t>
  </si>
  <si>
    <t>С уважением, Генеральный директор</t>
  </si>
  <si>
    <t>ПТК "Управдом"</t>
  </si>
  <si>
    <t>Сбор и расходы денежных средств по статьям</t>
  </si>
  <si>
    <t>Категория 5</t>
  </si>
  <si>
    <t>Фактически оплаченная сумма собственников, руб.</t>
  </si>
  <si>
    <t>Начислено</t>
  </si>
  <si>
    <t>за период</t>
  </si>
  <si>
    <t>01.01.2014</t>
  </si>
  <si>
    <t>Задолженность собственников помещений, руб. (с учетом предыдущих лет).</t>
  </si>
  <si>
    <t>Оплачено</t>
  </si>
  <si>
    <t>по</t>
  </si>
  <si>
    <t>31.12.2014</t>
  </si>
  <si>
    <t>Выполненные работы, руб.</t>
  </si>
  <si>
    <t>Задолженность жителей</t>
  </si>
  <si>
    <t>за 2014 год</t>
  </si>
  <si>
    <t>ОАО "ДК Канавинского района" www.kan-dk.ru</t>
  </si>
  <si>
    <t>Ефремов Андрей Александрович</t>
  </si>
  <si>
    <t>Сумма</t>
  </si>
  <si>
    <t>Остаток средств собственников на капитальный ремонт, руб.</t>
  </si>
  <si>
    <t>Организация(подрядчик)</t>
  </si>
  <si>
    <t>Остаток средств собственников на текущий ремонт, руб.</t>
  </si>
  <si>
    <t>ООО "Спецсервис"</t>
  </si>
  <si>
    <t>ООО "Комфорт"</t>
  </si>
  <si>
    <t>ООО "Центр санитарных технологий"</t>
  </si>
  <si>
    <t>ООО "Экосервис"</t>
  </si>
  <si>
    <t>ООО "ОКС", ООО "Ленинский коммунальщик", ООО "Экопромпроект-НН"</t>
  </si>
  <si>
    <t>ОАО "Газпром газораспределение Н Новгород"</t>
  </si>
  <si>
    <t>ООО "Заречная аварийная служба"</t>
  </si>
  <si>
    <t>ОАО "ДК Канавинского района"</t>
  </si>
  <si>
    <t>Количество выполненных  заявок</t>
  </si>
  <si>
    <t>по состоянию на 01.01.2015г. С учетом прошлых лет</t>
  </si>
  <si>
    <t>Отчет о выполнении ОАО "Домоуправляющая Компания Канавинского района" договора управления многоквартирным домом по адресу: ул. Долгополова 50+50//40</t>
  </si>
  <si>
    <t>Электроснабжение</t>
  </si>
  <si>
    <t>замена электропроводки в МОП</t>
  </si>
  <si>
    <t>ООО Электростройпроект-НН</t>
  </si>
  <si>
    <t>2.12 Прочие работы</t>
  </si>
  <si>
    <t>Ремонт контейнеров и контейнерных площадок</t>
  </si>
  <si>
    <t>ООО "Крона"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</si>
</sst>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9"/>
      <name val="Verdana"/>
      <family val="0"/>
    </font>
    <font>
      <sz val="6"/>
      <color indexed="61"/>
      <name val="Microsoft Sans Serif"/>
      <family val="0"/>
    </font>
    <font>
      <sz val="8"/>
      <name val="Verdan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right" vertical="top" wrapText="1"/>
      <protection/>
    </xf>
    <xf numFmtId="0" fontId="4" fillId="0" borderId="12" xfId="0" applyNumberFormat="1" applyFont="1" applyFill="1" applyBorder="1" applyAlignment="1" applyProtection="1">
      <alignment horizontal="righ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6" fillId="34" borderId="12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34" borderId="13" xfId="0" applyNumberFormat="1" applyFont="1" applyFill="1" applyBorder="1" applyAlignment="1" applyProtection="1">
      <alignment horizontal="center" vertical="top" wrapText="1"/>
      <protection/>
    </xf>
    <xf numFmtId="0" fontId="6" fillId="34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showGridLines="0" tabSelected="1" view="pageBreakPreview" zoomScale="60" zoomScalePageLayoutView="0" workbookViewId="0" topLeftCell="A46">
      <selection activeCell="D5" sqref="D5:L5"/>
    </sheetView>
  </sheetViews>
  <sheetFormatPr defaultColWidth="9.140625" defaultRowHeight="12.75"/>
  <cols>
    <col min="1" max="1" width="4.57421875" style="0" customWidth="1"/>
    <col min="2" max="2" width="13.7109375" style="0" customWidth="1"/>
    <col min="3" max="3" width="2.421875" style="0" customWidth="1"/>
    <col min="4" max="4" width="0.13671875" style="0" customWidth="1"/>
    <col min="5" max="5" width="6.57421875" style="0" customWidth="1"/>
    <col min="6" max="6" width="11.7109375" style="0" customWidth="1"/>
    <col min="7" max="7" width="2.28125" style="0" customWidth="1"/>
    <col min="8" max="8" width="0.2890625" style="0" customWidth="1"/>
    <col min="9" max="9" width="11.140625" style="0" customWidth="1"/>
    <col min="10" max="10" width="8.57421875" style="0" customWidth="1"/>
    <col min="11" max="11" width="0.2890625" style="0" customWidth="1"/>
    <col min="12" max="13" width="0.42578125" style="0" customWidth="1"/>
    <col min="14" max="14" width="4.421875" style="0" customWidth="1"/>
    <col min="15" max="15" width="0.2890625" style="0" customWidth="1"/>
    <col min="16" max="16" width="13.7109375" style="0" customWidth="1"/>
    <col min="17" max="17" width="0.71875" style="0" customWidth="1"/>
    <col min="18" max="18" width="11.28125" style="0" customWidth="1"/>
    <col min="19" max="19" width="13.7109375" style="0" customWidth="1"/>
  </cols>
  <sheetData>
    <row r="1" spans="1:19" ht="22.5" customHeight="1">
      <c r="A1" s="1"/>
      <c r="B1" s="1"/>
      <c r="C1" s="23" t="s">
        <v>83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</row>
    <row r="2" spans="1:19" ht="12" customHeight="1">
      <c r="A2" s="1"/>
      <c r="B2" s="1"/>
      <c r="C2" s="1"/>
      <c r="D2" s="1"/>
      <c r="E2" s="1"/>
      <c r="F2" s="2" t="s">
        <v>58</v>
      </c>
      <c r="G2" s="32" t="s">
        <v>59</v>
      </c>
      <c r="H2" s="32"/>
      <c r="I2" s="32"/>
      <c r="J2" s="3" t="s">
        <v>62</v>
      </c>
      <c r="K2" s="32" t="s">
        <v>63</v>
      </c>
      <c r="L2" s="32"/>
      <c r="M2" s="32"/>
      <c r="N2" s="32"/>
      <c r="O2" s="32"/>
      <c r="P2" s="32"/>
      <c r="Q2" s="1"/>
      <c r="R2" s="1"/>
      <c r="S2" s="1"/>
    </row>
    <row r="3" spans="1:19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4" t="s">
        <v>4</v>
      </c>
      <c r="B4" s="4"/>
      <c r="C4" s="4"/>
      <c r="D4" s="4" t="s">
        <v>55</v>
      </c>
      <c r="E4" s="4"/>
      <c r="F4" s="4"/>
      <c r="G4" s="4"/>
      <c r="H4" s="4"/>
      <c r="I4" s="4"/>
      <c r="J4" s="4"/>
      <c r="K4" s="4"/>
      <c r="L4" s="4"/>
      <c r="M4" s="1"/>
      <c r="N4" s="1"/>
      <c r="O4" s="1"/>
      <c r="P4" s="1"/>
      <c r="Q4" s="1"/>
      <c r="R4" s="1"/>
      <c r="S4" s="1"/>
    </row>
    <row r="5" spans="1:19" ht="15" customHeight="1">
      <c r="A5" s="4" t="s">
        <v>5</v>
      </c>
      <c r="B5" s="4"/>
      <c r="C5" s="4"/>
      <c r="D5" s="4">
        <f>31.8+176</f>
        <v>207.8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  <c r="P5" s="1"/>
      <c r="Q5" s="1"/>
      <c r="R5" s="1"/>
      <c r="S5" s="1"/>
    </row>
    <row r="6" spans="1:19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" customHeight="1">
      <c r="A7" s="1"/>
      <c r="B7" s="22" t="s">
        <v>54</v>
      </c>
      <c r="C7" s="22"/>
      <c r="D7" s="22"/>
      <c r="E7" s="22"/>
      <c r="F7" s="22"/>
      <c r="G7" s="22"/>
      <c r="H7" s="22"/>
      <c r="I7" s="22"/>
      <c r="J7" s="22"/>
      <c r="K7" s="22"/>
      <c r="L7" s="1"/>
      <c r="M7" s="1"/>
      <c r="N7" s="1"/>
      <c r="O7" s="1"/>
      <c r="P7" s="1"/>
      <c r="Q7" s="1"/>
      <c r="R7" s="1"/>
      <c r="S7" s="1"/>
    </row>
    <row r="8" spans="1:19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5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"/>
      <c r="N9" s="1"/>
      <c r="O9" s="1"/>
      <c r="P9" s="1"/>
      <c r="Q9" s="1"/>
      <c r="R9" s="1"/>
      <c r="S9" s="1"/>
    </row>
    <row r="10" spans="1:19" ht="30" customHeight="1">
      <c r="A10" s="6" t="s">
        <v>7</v>
      </c>
      <c r="B10" s="6"/>
      <c r="C10" s="6"/>
      <c r="D10" s="24" t="s">
        <v>56</v>
      </c>
      <c r="E10" s="24"/>
      <c r="F10" s="24"/>
      <c r="G10" s="24"/>
      <c r="H10" s="24" t="s">
        <v>60</v>
      </c>
      <c r="I10" s="24"/>
      <c r="J10" s="24"/>
      <c r="K10" s="24"/>
      <c r="L10" s="24"/>
      <c r="M10" s="24" t="s">
        <v>64</v>
      </c>
      <c r="N10" s="24"/>
      <c r="O10" s="24"/>
      <c r="P10" s="24"/>
      <c r="Q10" s="24"/>
      <c r="R10" s="24" t="s">
        <v>70</v>
      </c>
      <c r="S10" s="24"/>
    </row>
    <row r="11" spans="1:19" ht="11.25" customHeight="1">
      <c r="A11" s="7">
        <f>1488.32+3541.32</f>
        <v>5029.64</v>
      </c>
      <c r="B11" s="7"/>
      <c r="C11" s="7"/>
      <c r="D11" s="25">
        <f>1410.36+3717.73</f>
        <v>5128.09</v>
      </c>
      <c r="E11" s="25"/>
      <c r="F11" s="25"/>
      <c r="G11" s="25"/>
      <c r="H11" s="25">
        <f>77.96+179.18</f>
        <v>257.14</v>
      </c>
      <c r="I11" s="25"/>
      <c r="J11" s="25"/>
      <c r="K11" s="25"/>
      <c r="L11" s="25"/>
      <c r="M11" s="25"/>
      <c r="N11" s="25"/>
      <c r="O11" s="25"/>
      <c r="P11" s="25"/>
      <c r="Q11" s="25"/>
      <c r="R11" s="25">
        <v>8621.38</v>
      </c>
      <c r="S11" s="25"/>
    </row>
    <row r="12" spans="1:19" ht="10.5" customHeight="1">
      <c r="A12" s="8" t="s">
        <v>8</v>
      </c>
      <c r="B12" s="8"/>
      <c r="C12" s="8"/>
      <c r="D12" s="26" t="s">
        <v>11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 t="s">
        <v>69</v>
      </c>
      <c r="P12" s="26"/>
      <c r="Q12" s="26"/>
      <c r="R12" s="26" t="s">
        <v>71</v>
      </c>
      <c r="S12" s="26"/>
    </row>
    <row r="13" spans="1:19" ht="10.5" customHeight="1">
      <c r="A13" s="9"/>
      <c r="B13" s="9"/>
      <c r="C13" s="9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31"/>
      <c r="P13" s="31"/>
      <c r="Q13" s="31"/>
      <c r="R13" s="27"/>
      <c r="S13" s="27"/>
    </row>
    <row r="14" spans="1:19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" customHeight="1">
      <c r="A15" s="5" t="s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"/>
      <c r="N15" s="1"/>
      <c r="O15" s="1"/>
      <c r="P15" s="1"/>
      <c r="Q15" s="1"/>
      <c r="R15" s="1"/>
      <c r="S15" s="1"/>
    </row>
    <row r="16" spans="1:19" ht="30.75" customHeight="1">
      <c r="A16" s="6" t="s">
        <v>7</v>
      </c>
      <c r="B16" s="6"/>
      <c r="C16" s="6"/>
      <c r="D16" s="24" t="s">
        <v>56</v>
      </c>
      <c r="E16" s="24"/>
      <c r="F16" s="24"/>
      <c r="G16" s="24"/>
      <c r="H16" s="24" t="s">
        <v>60</v>
      </c>
      <c r="I16" s="24"/>
      <c r="J16" s="24"/>
      <c r="K16" s="24"/>
      <c r="L16" s="24"/>
      <c r="M16" s="24" t="s">
        <v>64</v>
      </c>
      <c r="N16" s="24"/>
      <c r="O16" s="24"/>
      <c r="P16" s="24"/>
      <c r="Q16" s="24"/>
      <c r="R16" s="24" t="s">
        <v>72</v>
      </c>
      <c r="S16" s="24"/>
    </row>
    <row r="17" spans="1:19" ht="10.5" customHeight="1">
      <c r="A17" s="7">
        <f>3552.18+7207.8</f>
        <v>10759.98</v>
      </c>
      <c r="B17" s="7"/>
      <c r="C17" s="7"/>
      <c r="D17" s="25">
        <f>3785.45+7566.45</f>
        <v>11351.9</v>
      </c>
      <c r="E17" s="25"/>
      <c r="F17" s="25"/>
      <c r="G17" s="25"/>
      <c r="H17" s="25">
        <f>219.47+820.93</f>
        <v>1040.3999999999999</v>
      </c>
      <c r="I17" s="25"/>
      <c r="J17" s="25"/>
      <c r="K17" s="25"/>
      <c r="L17" s="25"/>
      <c r="M17" s="25">
        <v>22734.48</v>
      </c>
      <c r="N17" s="25"/>
      <c r="O17" s="25"/>
      <c r="P17" s="25"/>
      <c r="Q17" s="25"/>
      <c r="R17" s="25">
        <f>29470+2640.6</f>
        <v>32110.6</v>
      </c>
      <c r="S17" s="25"/>
    </row>
    <row r="18" spans="1:19" ht="10.5" customHeight="1">
      <c r="A18" s="8" t="s">
        <v>8</v>
      </c>
      <c r="B18" s="8"/>
      <c r="C18" s="8"/>
      <c r="D18" s="26" t="s">
        <v>11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 t="s">
        <v>69</v>
      </c>
      <c r="Q18" s="26"/>
      <c r="R18" s="26" t="s">
        <v>71</v>
      </c>
      <c r="S18" s="26"/>
    </row>
    <row r="19" spans="1:19" ht="11.25" customHeight="1">
      <c r="A19" s="10" t="s">
        <v>84</v>
      </c>
      <c r="B19" s="10"/>
      <c r="C19" s="10"/>
      <c r="D19" s="28" t="s">
        <v>85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5">
        <v>22734.48</v>
      </c>
      <c r="Q19" s="35"/>
      <c r="R19" s="27" t="s">
        <v>86</v>
      </c>
      <c r="S19" s="27"/>
    </row>
    <row r="20" spans="1:19" ht="5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5" t="s">
        <v>10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1"/>
      <c r="N21" s="1"/>
      <c r="O21" s="1"/>
      <c r="P21" s="1"/>
      <c r="Q21" s="1"/>
      <c r="R21" s="1"/>
      <c r="S21" s="1"/>
    </row>
    <row r="22" spans="1:19" ht="30" customHeight="1">
      <c r="A22" s="6" t="s">
        <v>7</v>
      </c>
      <c r="B22" s="6"/>
      <c r="C22" s="6"/>
      <c r="D22" s="6"/>
      <c r="E22" s="24" t="s">
        <v>56</v>
      </c>
      <c r="F22" s="24"/>
      <c r="G22" s="24"/>
      <c r="H22" s="24"/>
      <c r="I22" s="24" t="s">
        <v>60</v>
      </c>
      <c r="J22" s="24"/>
      <c r="K22" s="24"/>
      <c r="L22" s="24"/>
      <c r="M22" s="24"/>
      <c r="N22" s="24" t="s">
        <v>64</v>
      </c>
      <c r="O22" s="24"/>
      <c r="P22" s="24"/>
      <c r="Q22" s="24"/>
      <c r="R22" s="24"/>
      <c r="S22" s="24"/>
    </row>
    <row r="23" spans="1:19" ht="10.5" customHeight="1">
      <c r="A23" s="7">
        <f>11948.7+24245.82</f>
        <v>36194.520000000004</v>
      </c>
      <c r="B23" s="7"/>
      <c r="C23" s="7"/>
      <c r="D23" s="7"/>
      <c r="E23" s="25">
        <f>12734.29+25453.32</f>
        <v>38187.61</v>
      </c>
      <c r="F23" s="25"/>
      <c r="G23" s="25"/>
      <c r="H23" s="25"/>
      <c r="I23" s="25">
        <f>473.14+1399.66</f>
        <v>1872.8000000000002</v>
      </c>
      <c r="J23" s="25"/>
      <c r="K23" s="25"/>
      <c r="L23" s="25"/>
      <c r="M23" s="25"/>
      <c r="N23" s="25">
        <f>11948.7+24245.82</f>
        <v>36194.520000000004</v>
      </c>
      <c r="O23" s="25"/>
      <c r="P23" s="25"/>
      <c r="Q23" s="25"/>
      <c r="R23" s="25"/>
      <c r="S23" s="25"/>
    </row>
    <row r="24" spans="1:19" ht="11.25" customHeight="1">
      <c r="A24" s="11" t="s">
        <v>11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18" customHeight="1">
      <c r="A25" s="12" t="s">
        <v>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1.25" customHeight="1">
      <c r="A26" s="13" t="s">
        <v>12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35" t="s">
        <v>73</v>
      </c>
      <c r="S26" s="35"/>
    </row>
    <row r="27" spans="1:19" ht="18" customHeight="1">
      <c r="A27" s="13" t="s">
        <v>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35" t="s">
        <v>74</v>
      </c>
      <c r="S27" s="35"/>
    </row>
    <row r="28" spans="1:19" ht="18.75" customHeight="1">
      <c r="A28" s="13" t="s">
        <v>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35" t="s">
        <v>74</v>
      </c>
      <c r="S28" s="35"/>
    </row>
    <row r="29" spans="1:19" ht="10.5" customHeight="1">
      <c r="A29" s="13" t="s">
        <v>13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35" t="s">
        <v>74</v>
      </c>
      <c r="S29" s="35"/>
    </row>
    <row r="30" spans="1:19" ht="10.5" customHeight="1">
      <c r="A30" s="13" t="s">
        <v>14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35" t="s">
        <v>74</v>
      </c>
      <c r="S30" s="35"/>
    </row>
    <row r="31" spans="1:19" ht="11.25" customHeight="1">
      <c r="A31" s="13" t="s">
        <v>15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35" t="s">
        <v>74</v>
      </c>
      <c r="S31" s="35"/>
    </row>
    <row r="32" spans="1:19" ht="10.5" customHeight="1">
      <c r="A32" s="13" t="s">
        <v>16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35" t="s">
        <v>74</v>
      </c>
      <c r="S32" s="35"/>
    </row>
    <row r="33" spans="1:19" ht="10.5" customHeight="1">
      <c r="A33" s="12" t="s">
        <v>17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8.75" customHeight="1">
      <c r="A34" s="13" t="s">
        <v>18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35" t="s">
        <v>74</v>
      </c>
      <c r="S34" s="35"/>
    </row>
    <row r="35" spans="1:19" ht="10.5" customHeight="1">
      <c r="A35" s="13" t="s">
        <v>19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35" t="s">
        <v>74</v>
      </c>
      <c r="S35" s="35"/>
    </row>
    <row r="36" spans="1:19" ht="11.25" customHeight="1">
      <c r="A36" s="12" t="s">
        <v>20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0.5" customHeight="1">
      <c r="A37" s="13" t="s">
        <v>21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35" t="s">
        <v>74</v>
      </c>
      <c r="S37" s="35"/>
    </row>
    <row r="38" spans="1:19" ht="10.5" customHeight="1">
      <c r="A38" s="12" t="s">
        <v>22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8.75" customHeight="1">
      <c r="A39" s="13" t="s">
        <v>23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35" t="s">
        <v>75</v>
      </c>
      <c r="S39" s="35"/>
    </row>
    <row r="40" spans="1:19" ht="10.5" customHeight="1">
      <c r="A40" s="12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1.25" customHeight="1">
      <c r="A41" s="13" t="s">
        <v>25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35" t="s">
        <v>76</v>
      </c>
      <c r="S41" s="35"/>
    </row>
    <row r="42" spans="1:19" ht="26.25" customHeight="1">
      <c r="A42" s="13" t="s">
        <v>26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35" t="s">
        <v>77</v>
      </c>
      <c r="S42" s="35"/>
    </row>
    <row r="43" spans="1:19" ht="18" customHeight="1">
      <c r="A43" s="12" t="s">
        <v>3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8.75" customHeight="1">
      <c r="A44" s="13" t="s">
        <v>27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35" t="s">
        <v>78</v>
      </c>
      <c r="S44" s="35"/>
    </row>
    <row r="45" spans="1:19" ht="10.5" customHeight="1">
      <c r="A45" s="13" t="s">
        <v>28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35" t="s">
        <v>74</v>
      </c>
      <c r="S45" s="35"/>
    </row>
    <row r="46" spans="1:19" ht="11.25" customHeight="1">
      <c r="A46" s="12" t="s">
        <v>29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0.5" customHeight="1">
      <c r="A47" s="13" t="s">
        <v>30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35" t="s">
        <v>74</v>
      </c>
      <c r="S47" s="35"/>
    </row>
    <row r="48" spans="1:19" ht="10.5" customHeight="1">
      <c r="A48" s="13" t="s">
        <v>31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35" t="s">
        <v>74</v>
      </c>
      <c r="S48" s="35"/>
    </row>
    <row r="49" spans="1:19" ht="11.25" customHeight="1">
      <c r="A49" s="13" t="s">
        <v>32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35" t="s">
        <v>74</v>
      </c>
      <c r="S49" s="35"/>
    </row>
    <row r="50" spans="1:19" ht="10.5" customHeight="1">
      <c r="A50" s="13" t="s">
        <v>33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35" t="s">
        <v>74</v>
      </c>
      <c r="S50" s="35"/>
    </row>
    <row r="51" spans="1:19" ht="11.25" customHeight="1">
      <c r="A51" s="13" t="s">
        <v>34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35" t="s">
        <v>74</v>
      </c>
      <c r="S51" s="35"/>
    </row>
    <row r="52" spans="1:19" ht="10.5" customHeight="1">
      <c r="A52" s="12" t="s">
        <v>35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8.75" customHeight="1">
      <c r="A53" s="13" t="s">
        <v>36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35" t="s">
        <v>79</v>
      </c>
      <c r="S53" s="35"/>
    </row>
    <row r="54" spans="1:19" ht="18" customHeight="1">
      <c r="A54" s="13" t="s">
        <v>37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35" t="s">
        <v>79</v>
      </c>
      <c r="S54" s="35"/>
    </row>
    <row r="55" spans="1:19" ht="18.75" customHeight="1">
      <c r="A55" s="13" t="s">
        <v>38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35" t="s">
        <v>79</v>
      </c>
      <c r="S55" s="35"/>
    </row>
    <row r="56" spans="1:19" ht="12.75">
      <c r="A56" s="12" t="s">
        <v>87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.75">
      <c r="A57" s="13" t="s">
        <v>88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35" t="s">
        <v>89</v>
      </c>
      <c r="S57" s="35"/>
    </row>
    <row r="58" spans="1:19" ht="10.5" customHeight="1">
      <c r="A58" s="12" t="s">
        <v>39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0.5" customHeight="1">
      <c r="A59" s="13" t="s">
        <v>40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35" t="s">
        <v>80</v>
      </c>
      <c r="S59" s="35"/>
    </row>
    <row r="60" spans="1:19" ht="6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 customHeight="1">
      <c r="A61" s="5" t="s">
        <v>41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1"/>
      <c r="N61" s="1"/>
      <c r="O61" s="1"/>
      <c r="P61" s="1"/>
      <c r="Q61" s="1"/>
      <c r="R61" s="1"/>
      <c r="S61" s="1"/>
    </row>
    <row r="62" spans="1:19" ht="17.25" customHeight="1">
      <c r="A62" s="14" t="s">
        <v>42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24" t="s">
        <v>81</v>
      </c>
      <c r="S62" s="24"/>
    </row>
    <row r="63" spans="1:19" ht="11.25" customHeight="1">
      <c r="A63" s="15" t="s">
        <v>43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36">
        <v>2</v>
      </c>
      <c r="S63" s="36"/>
    </row>
    <row r="64" spans="1:19" ht="10.5" customHeight="1">
      <c r="A64" s="16" t="s">
        <v>44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37">
        <v>1</v>
      </c>
      <c r="S64" s="37"/>
    </row>
    <row r="65" spans="1:19" ht="10.5" customHeight="1">
      <c r="A65" s="16" t="s">
        <v>14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37">
        <v>1</v>
      </c>
      <c r="S65" s="37"/>
    </row>
    <row r="66" spans="1:19" ht="6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 customHeight="1">
      <c r="A67" s="5" t="s">
        <v>45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1"/>
      <c r="N67" s="1"/>
      <c r="O67" s="1"/>
      <c r="P67" s="1"/>
      <c r="Q67" s="1"/>
      <c r="R67" s="1"/>
      <c r="S67" s="1"/>
    </row>
    <row r="68" spans="1:19" ht="17.25" customHeight="1">
      <c r="A68" s="6" t="s">
        <v>46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24" t="s">
        <v>57</v>
      </c>
      <c r="N68" s="24"/>
      <c r="O68" s="24"/>
      <c r="P68" s="24"/>
      <c r="Q68" s="24"/>
      <c r="R68" s="24" t="s">
        <v>61</v>
      </c>
      <c r="S68" s="24"/>
    </row>
    <row r="69" spans="1:19" ht="18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33"/>
      <c r="N69" s="33"/>
      <c r="O69" s="33"/>
      <c r="P69" s="33"/>
      <c r="Q69" s="33"/>
      <c r="R69" s="33"/>
      <c r="S69" s="33"/>
    </row>
    <row r="70" spans="1:19" ht="5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 customHeight="1">
      <c r="A71" s="5" t="s">
        <v>47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1"/>
      <c r="N71" s="1"/>
      <c r="O71" s="1"/>
      <c r="P71" s="1"/>
      <c r="Q71" s="1"/>
      <c r="R71" s="1"/>
      <c r="S71" s="1"/>
    </row>
    <row r="72" spans="1:19" ht="18" customHeight="1">
      <c r="A72" s="18" t="s">
        <v>48</v>
      </c>
      <c r="B72" s="18"/>
      <c r="C72" s="18"/>
      <c r="D72" s="29" t="s">
        <v>57</v>
      </c>
      <c r="E72" s="29"/>
      <c r="F72" s="29"/>
      <c r="G72" s="29"/>
      <c r="H72" s="29" t="s">
        <v>61</v>
      </c>
      <c r="I72" s="29"/>
      <c r="J72" s="29"/>
      <c r="K72" s="29"/>
      <c r="L72" s="29"/>
      <c r="M72" s="29" t="s">
        <v>65</v>
      </c>
      <c r="N72" s="29"/>
      <c r="O72" s="29"/>
      <c r="P72" s="29"/>
      <c r="Q72" s="29"/>
      <c r="R72" s="29"/>
      <c r="S72" s="29"/>
    </row>
    <row r="73" spans="1:19" ht="18.75" customHeight="1">
      <c r="A73" s="19"/>
      <c r="B73" s="19"/>
      <c r="C73" s="19"/>
      <c r="D73" s="30"/>
      <c r="E73" s="30"/>
      <c r="F73" s="30"/>
      <c r="G73" s="30"/>
      <c r="H73" s="30"/>
      <c r="I73" s="30"/>
      <c r="J73" s="30"/>
      <c r="K73" s="30"/>
      <c r="L73" s="30"/>
      <c r="M73" s="34" t="s">
        <v>66</v>
      </c>
      <c r="N73" s="34"/>
      <c r="O73" s="34"/>
      <c r="P73" s="34"/>
      <c r="Q73" s="34"/>
      <c r="R73" s="34" t="s">
        <v>82</v>
      </c>
      <c r="S73" s="34"/>
    </row>
    <row r="74" spans="1:19" ht="11.25" customHeight="1">
      <c r="A74" s="13" t="s">
        <v>49</v>
      </c>
      <c r="B74" s="13"/>
      <c r="C74" s="13"/>
      <c r="D74" s="31">
        <f>760.49+3653.95</f>
        <v>4414.44</v>
      </c>
      <c r="E74" s="31"/>
      <c r="F74" s="31"/>
      <c r="G74" s="31"/>
      <c r="H74" s="31">
        <f>835.69+3716.81</f>
        <v>4552.5</v>
      </c>
      <c r="I74" s="31"/>
      <c r="J74" s="31"/>
      <c r="K74" s="31"/>
      <c r="L74" s="31"/>
      <c r="M74" s="31">
        <f>-75.2-62.86</f>
        <v>-138.06</v>
      </c>
      <c r="N74" s="31"/>
      <c r="O74" s="31"/>
      <c r="P74" s="31"/>
      <c r="Q74" s="31"/>
      <c r="R74" s="31">
        <f>61.88+261.74</f>
        <v>323.62</v>
      </c>
      <c r="S74" s="31"/>
    </row>
    <row r="75" spans="1:19" ht="0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0.5" customHeight="1">
      <c r="A76" s="13" t="s">
        <v>50</v>
      </c>
      <c r="B76" s="13"/>
      <c r="C76" s="13"/>
      <c r="D76" s="31">
        <f>1251.03+6074.45</f>
        <v>7325.48</v>
      </c>
      <c r="E76" s="31"/>
      <c r="F76" s="31"/>
      <c r="G76" s="31"/>
      <c r="H76" s="31">
        <f>1378.89+6185.39</f>
        <v>7564.280000000001</v>
      </c>
      <c r="I76" s="31"/>
      <c r="J76" s="31"/>
      <c r="K76" s="31"/>
      <c r="L76" s="31"/>
      <c r="M76" s="31">
        <f>-127.86-110.94</f>
        <v>-238.8</v>
      </c>
      <c r="N76" s="31"/>
      <c r="O76" s="31"/>
      <c r="P76" s="31"/>
      <c r="Q76" s="31"/>
      <c r="R76" s="31">
        <f>100.46+429.81</f>
        <v>530.27</v>
      </c>
      <c r="S76" s="31"/>
    </row>
    <row r="77" spans="1:19" ht="6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1.25" customHeight="1">
      <c r="A78" s="20" t="s">
        <v>51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 t="s">
        <v>67</v>
      </c>
      <c r="N78" s="20"/>
      <c r="O78" s="20"/>
      <c r="P78" s="20"/>
      <c r="Q78" s="20"/>
      <c r="R78" s="20"/>
      <c r="S78" s="20"/>
    </row>
    <row r="79" spans="1:19" ht="12.75" customHeight="1">
      <c r="A79" s="20" t="s">
        <v>52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 t="s">
        <v>68</v>
      </c>
      <c r="N79" s="20"/>
      <c r="O79" s="20"/>
      <c r="P79" s="20"/>
      <c r="Q79" s="20"/>
      <c r="R79" s="20"/>
      <c r="S79" s="20"/>
    </row>
    <row r="80" spans="1:19" ht="6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2" customHeight="1">
      <c r="A81" s="21" t="s">
        <v>53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1"/>
      <c r="N81" s="1"/>
      <c r="O81" s="1"/>
      <c r="P81" s="1"/>
      <c r="Q81" s="1"/>
      <c r="R81" s="1"/>
      <c r="S81" s="1"/>
    </row>
  </sheetData>
  <sheetProtection/>
  <mergeCells count="157">
    <mergeCell ref="R62:S62"/>
    <mergeCell ref="R63:S63"/>
    <mergeCell ref="R64:S64"/>
    <mergeCell ref="R65:S65"/>
    <mergeCell ref="R68:S68"/>
    <mergeCell ref="R69:S69"/>
    <mergeCell ref="R50:S50"/>
    <mergeCell ref="R51:S51"/>
    <mergeCell ref="R53:S53"/>
    <mergeCell ref="R54:S54"/>
    <mergeCell ref="R55:S55"/>
    <mergeCell ref="R59:S59"/>
    <mergeCell ref="A56:S56"/>
    <mergeCell ref="A57:Q57"/>
    <mergeCell ref="R57:S57"/>
    <mergeCell ref="R29:S29"/>
    <mergeCell ref="R30:S30"/>
    <mergeCell ref="R31:S31"/>
    <mergeCell ref="R32:S32"/>
    <mergeCell ref="R34:S34"/>
    <mergeCell ref="R35:S35"/>
    <mergeCell ref="R17:S17"/>
    <mergeCell ref="R18:S18"/>
    <mergeCell ref="R19:S19"/>
    <mergeCell ref="R26:S26"/>
    <mergeCell ref="R27:S27"/>
    <mergeCell ref="R28:S28"/>
    <mergeCell ref="M79:S79"/>
    <mergeCell ref="N22:S22"/>
    <mergeCell ref="N23:S23"/>
    <mergeCell ref="O12:Q12"/>
    <mergeCell ref="O13:Q13"/>
    <mergeCell ref="P18:Q18"/>
    <mergeCell ref="P19:Q19"/>
    <mergeCell ref="R12:S12"/>
    <mergeCell ref="R13:S13"/>
    <mergeCell ref="R16:S16"/>
    <mergeCell ref="M69:Q69"/>
    <mergeCell ref="M72:S72"/>
    <mergeCell ref="M73:Q73"/>
    <mergeCell ref="M74:Q74"/>
    <mergeCell ref="M76:Q76"/>
    <mergeCell ref="M78:S78"/>
    <mergeCell ref="R73:S73"/>
    <mergeCell ref="R74:S74"/>
    <mergeCell ref="R76:S76"/>
    <mergeCell ref="H74:L74"/>
    <mergeCell ref="H76:L76"/>
    <mergeCell ref="I22:M22"/>
    <mergeCell ref="I23:M23"/>
    <mergeCell ref="K2:P2"/>
    <mergeCell ref="M10:Q10"/>
    <mergeCell ref="M11:Q11"/>
    <mergeCell ref="M16:Q16"/>
    <mergeCell ref="M17:Q17"/>
    <mergeCell ref="M68:Q68"/>
    <mergeCell ref="D74:G74"/>
    <mergeCell ref="D76:G76"/>
    <mergeCell ref="E22:H22"/>
    <mergeCell ref="E23:H23"/>
    <mergeCell ref="G2:I2"/>
    <mergeCell ref="H10:L10"/>
    <mergeCell ref="H11:L11"/>
    <mergeCell ref="H16:L16"/>
    <mergeCell ref="H17:L17"/>
    <mergeCell ref="H72:L72"/>
    <mergeCell ref="C1:R1"/>
    <mergeCell ref="D4:L4"/>
    <mergeCell ref="D5:L5"/>
    <mergeCell ref="D10:G10"/>
    <mergeCell ref="D11:G11"/>
    <mergeCell ref="D12:N12"/>
    <mergeCell ref="R10:S10"/>
    <mergeCell ref="R11:S11"/>
    <mergeCell ref="A74:C74"/>
    <mergeCell ref="A76:C76"/>
    <mergeCell ref="A78:L78"/>
    <mergeCell ref="A79:L79"/>
    <mergeCell ref="A81:L81"/>
    <mergeCell ref="B7:K7"/>
    <mergeCell ref="D13:N13"/>
    <mergeCell ref="D16:G16"/>
    <mergeCell ref="D17:G17"/>
    <mergeCell ref="D18:O18"/>
    <mergeCell ref="A67:L67"/>
    <mergeCell ref="A68:L68"/>
    <mergeCell ref="A69:L69"/>
    <mergeCell ref="A71:L71"/>
    <mergeCell ref="A72:C72"/>
    <mergeCell ref="A73:C73"/>
    <mergeCell ref="D72:G72"/>
    <mergeCell ref="D73:G73"/>
    <mergeCell ref="H73:L73"/>
    <mergeCell ref="A59:Q59"/>
    <mergeCell ref="A61:L61"/>
    <mergeCell ref="A62:Q62"/>
    <mergeCell ref="A63:Q63"/>
    <mergeCell ref="A64:Q64"/>
    <mergeCell ref="A65:Q65"/>
    <mergeCell ref="A51:Q51"/>
    <mergeCell ref="A52:S52"/>
    <mergeCell ref="A53:Q53"/>
    <mergeCell ref="A54:Q54"/>
    <mergeCell ref="A55:Q55"/>
    <mergeCell ref="A58:S58"/>
    <mergeCell ref="A45:Q45"/>
    <mergeCell ref="A46:S46"/>
    <mergeCell ref="A47:Q47"/>
    <mergeCell ref="A48:Q48"/>
    <mergeCell ref="A49:Q49"/>
    <mergeCell ref="A50:Q50"/>
    <mergeCell ref="R45:S45"/>
    <mergeCell ref="R47:S47"/>
    <mergeCell ref="R48:S48"/>
    <mergeCell ref="R49:S49"/>
    <mergeCell ref="A39:Q39"/>
    <mergeCell ref="A40:S40"/>
    <mergeCell ref="A41:Q41"/>
    <mergeCell ref="A42:Q42"/>
    <mergeCell ref="A43:S43"/>
    <mergeCell ref="A44:Q44"/>
    <mergeCell ref="R39:S39"/>
    <mergeCell ref="R41:S41"/>
    <mergeCell ref="R42:S42"/>
    <mergeCell ref="R44:S44"/>
    <mergeCell ref="A33:S33"/>
    <mergeCell ref="A34:Q34"/>
    <mergeCell ref="A35:Q35"/>
    <mergeCell ref="A36:S36"/>
    <mergeCell ref="A37:Q37"/>
    <mergeCell ref="A38:S38"/>
    <mergeCell ref="R37:S37"/>
    <mergeCell ref="A27:Q27"/>
    <mergeCell ref="A28:Q28"/>
    <mergeCell ref="A29:Q29"/>
    <mergeCell ref="A30:Q30"/>
    <mergeCell ref="A31:Q31"/>
    <mergeCell ref="A32:Q32"/>
    <mergeCell ref="A21:L21"/>
    <mergeCell ref="A22:D22"/>
    <mergeCell ref="A23:D23"/>
    <mergeCell ref="A24:S24"/>
    <mergeCell ref="A25:S25"/>
    <mergeCell ref="A26:Q26"/>
    <mergeCell ref="A13:C13"/>
    <mergeCell ref="A15:L15"/>
    <mergeCell ref="A16:C16"/>
    <mergeCell ref="A17:C17"/>
    <mergeCell ref="A18:C18"/>
    <mergeCell ref="A19:C19"/>
    <mergeCell ref="D19:O19"/>
    <mergeCell ref="A4:C4"/>
    <mergeCell ref="A5:C5"/>
    <mergeCell ref="A9:L9"/>
    <mergeCell ref="A10:C10"/>
    <mergeCell ref="A11:C11"/>
    <mergeCell ref="A12:C12"/>
  </mergeCells>
  <printOptions/>
  <pageMargins left="0" right="0" top="0" bottom="0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Капустина</cp:lastModifiedBy>
  <cp:lastPrinted>2015-03-24T13:08:14Z</cp:lastPrinted>
  <dcterms:modified xsi:type="dcterms:W3CDTF">2015-03-24T13:22:38Z</dcterms:modified>
  <cp:category/>
  <cp:version/>
  <cp:contentType/>
  <cp:contentStatus/>
</cp:coreProperties>
</file>