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лжанская 35-18" sheetId="1" r:id="rId1"/>
  </sheets>
  <definedNames/>
  <calcPr fullCalcOnLoad="1"/>
</workbook>
</file>

<file path=xl/sharedStrings.xml><?xml version="1.0" encoding="utf-8"?>
<sst xmlns="http://schemas.openxmlformats.org/spreadsheetml/2006/main" count="152" uniqueCount="108">
  <si>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</si>
  <si>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</si>
  <si>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</si>
  <si>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</si>
  <si>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</si>
  <si>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</si>
  <si>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</si>
  <si>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</si>
  <si>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</si>
  <si>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</si>
  <si>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</si>
  <si>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ОБЩЕСТРОИТЕЛЬНЫЕ РАБОТЫ</t>
  </si>
  <si>
    <t>ОТОПЛЕНИЕ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</si>
  <si>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</si>
  <si>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</si>
  <si>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</si>
  <si>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</si>
  <si>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</si>
  <si>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</si>
  <si>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</si>
  <si>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</si>
  <si>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</si>
  <si>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</si>
  <si>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</si>
  <si>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</si>
  <si>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</si>
  <si>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</si>
  <si>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</si>
  <si>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</si>
  <si>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</si>
  <si>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</si>
  <si>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</si>
  <si>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</si>
  <si>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</si>
  <si>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</si>
  <si>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</si>
  <si>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</si>
  <si>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</si>
  <si>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</si>
  <si>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</si>
  <si>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</si>
  <si>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</si>
  <si>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</si>
  <si>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</si>
  <si>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</si>
  <si>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</si>
  <si>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</si>
  <si>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</si>
  <si>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</si>
  <si>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</si>
  <si>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</si>
  <si>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</si>
  <si>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</si>
  <si>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</si>
  <si>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</si>
  <si>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</si>
  <si>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</si>
  <si>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Вывоз мусора</t>
  </si>
  <si>
    <t>Прочие обращения</t>
  </si>
  <si>
    <t>Холодное водоснабжение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</si>
  <si>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</si>
  <si>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</si>
  <si>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</si>
  <si>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</si>
  <si>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</si>
  <si>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</si>
  <si>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</si>
  <si>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</si>
  <si>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</si>
  <si>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</si>
  <si>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</si>
  <si>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</si>
  <si>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4</t>
  </si>
  <si>
    <t>Фактически оплаченная сумма собственников, руб.</t>
  </si>
  <si>
    <t>окраска фасада</t>
  </si>
  <si>
    <t>смена приборов отопления(радиатор, регистр, конвектор)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</si>
  <si>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</si>
  <si>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</si>
  <si>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</si>
  <si>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</si>
  <si>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</si>
  <si>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</si>
  <si>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</si>
  <si>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</si>
  <si>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</si>
  <si>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</si>
  <si>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</si>
  <si>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</si>
  <si>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</si>
  <si>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</si>
  <si>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</si>
  <si>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</si>
  <si>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"Комфорт"</t>
  </si>
  <si>
    <t>ООО "Спецсервис"</t>
  </si>
  <si>
    <t>ООО "Центр санитарных технологий"</t>
  </si>
  <si>
    <t>ООО "Экосервис"</t>
  </si>
  <si>
    <t>ООО "ОКС", ООО "Ленинский коммунальщик", ООО "Экопромпроект-НН"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</si>
  <si>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</si>
  <si>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</si>
  <si>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</si>
  <si>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</si>
  <si>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</si>
  <si>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ВОДООТВЕДЕНИЕ</t>
  </si>
  <si>
    <t>замена участка трубопровода канализации</t>
  </si>
  <si>
    <t>технадзор при текущем ремонте</t>
  </si>
  <si>
    <t>ООО "Городская сберегающая компания"</t>
  </si>
  <si>
    <t>Доходы от передачи общего имущества МКД в пользование для размещения телекоммуникационного оборудования и рекламных конструкция</t>
  </si>
  <si>
    <t>Отчет о выполнении ОАО "Домоуправляющая Компания Канавинского района" договора управления многоквартирным домом по адресу: ул. Должанская 35+35/18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</si>
</sst>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showGridLines="0" tabSelected="1" view="pageBreakPreview" zoomScale="60" zoomScalePageLayoutView="0" workbookViewId="0" topLeftCell="A1">
      <selection activeCell="A27" sqref="A27:S27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39" t="s">
        <v>107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77</v>
      </c>
      <c r="G2" s="32" t="s">
        <v>78</v>
      </c>
      <c r="H2" s="32"/>
      <c r="I2" s="32"/>
      <c r="J2" s="3" t="s">
        <v>81</v>
      </c>
      <c r="K2" s="32" t="s">
        <v>82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5</v>
      </c>
      <c r="B4" s="4"/>
      <c r="C4" s="4"/>
      <c r="D4" s="4" t="s">
        <v>72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6</v>
      </c>
      <c r="B5" s="4"/>
      <c r="C5" s="4"/>
      <c r="D5" s="4">
        <f>1407+561.5</f>
        <v>1968.5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71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8</v>
      </c>
      <c r="B10" s="6"/>
      <c r="C10" s="6"/>
      <c r="D10" s="24" t="s">
        <v>73</v>
      </c>
      <c r="E10" s="24"/>
      <c r="F10" s="24"/>
      <c r="G10" s="24"/>
      <c r="H10" s="24" t="s">
        <v>79</v>
      </c>
      <c r="I10" s="24"/>
      <c r="J10" s="24"/>
      <c r="K10" s="24"/>
      <c r="L10" s="24"/>
      <c r="M10" s="24" t="s">
        <v>83</v>
      </c>
      <c r="N10" s="24"/>
      <c r="O10" s="24"/>
      <c r="P10" s="24"/>
      <c r="Q10" s="24"/>
      <c r="R10" s="24" t="s">
        <v>89</v>
      </c>
      <c r="S10" s="24"/>
    </row>
    <row r="11" spans="1:19" ht="11.25" customHeight="1">
      <c r="A11" s="7">
        <f>34222.79+7978.08</f>
        <v>42200.87</v>
      </c>
      <c r="B11" s="7"/>
      <c r="C11" s="7"/>
      <c r="D11" s="25">
        <f>34598.32+8283.27</f>
        <v>42881.59</v>
      </c>
      <c r="E11" s="25"/>
      <c r="F11" s="25"/>
      <c r="G11" s="25"/>
      <c r="H11" s="25">
        <f>3642.34+525.97</f>
        <v>4168.31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f>94474.78+46658.81</f>
        <v>141133.59</v>
      </c>
      <c r="S11" s="25"/>
    </row>
    <row r="12" spans="1:19" ht="10.5" customHeight="1">
      <c r="A12" s="8" t="s">
        <v>9</v>
      </c>
      <c r="B12" s="8"/>
      <c r="C12" s="8"/>
      <c r="D12" s="26" t="s">
        <v>14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88</v>
      </c>
      <c r="P12" s="26"/>
      <c r="Q12" s="26"/>
      <c r="R12" s="26" t="s">
        <v>90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8</v>
      </c>
      <c r="B16" s="6"/>
      <c r="C16" s="6"/>
      <c r="D16" s="24" t="s">
        <v>73</v>
      </c>
      <c r="E16" s="24"/>
      <c r="F16" s="24"/>
      <c r="G16" s="24"/>
      <c r="H16" s="24" t="s">
        <v>79</v>
      </c>
      <c r="I16" s="24"/>
      <c r="J16" s="24"/>
      <c r="K16" s="24"/>
      <c r="L16" s="24"/>
      <c r="M16" s="24" t="s">
        <v>83</v>
      </c>
      <c r="N16" s="24"/>
      <c r="O16" s="24"/>
      <c r="P16" s="24"/>
      <c r="Q16" s="24"/>
      <c r="R16" s="24" t="s">
        <v>91</v>
      </c>
      <c r="S16" s="24"/>
    </row>
    <row r="17" spans="1:19" ht="10.5" customHeight="1">
      <c r="A17" s="7">
        <f>79706.14+22094.46</f>
        <v>101800.6</v>
      </c>
      <c r="B17" s="7"/>
      <c r="C17" s="7"/>
      <c r="D17" s="25">
        <f>78447.74+23228.25</f>
        <v>101675.99</v>
      </c>
      <c r="E17" s="25"/>
      <c r="F17" s="25"/>
      <c r="G17" s="25"/>
      <c r="H17" s="25">
        <f>17435.23+15573.43</f>
        <v>33008.66</v>
      </c>
      <c r="I17" s="25"/>
      <c r="J17" s="25"/>
      <c r="K17" s="25"/>
      <c r="L17" s="25"/>
      <c r="M17" s="25">
        <f>8271.75+4369.02</f>
        <v>12640.77</v>
      </c>
      <c r="N17" s="25"/>
      <c r="O17" s="25"/>
      <c r="P17" s="25"/>
      <c r="Q17" s="25"/>
      <c r="R17" s="25">
        <f>203750.08-51269.09</f>
        <v>152480.99</v>
      </c>
      <c r="S17" s="25"/>
    </row>
    <row r="18" spans="1:19" ht="10.5" customHeight="1">
      <c r="A18" s="8" t="s">
        <v>9</v>
      </c>
      <c r="B18" s="8"/>
      <c r="C18" s="8"/>
      <c r="D18" s="26" t="s">
        <v>14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88</v>
      </c>
      <c r="Q18" s="26"/>
      <c r="R18" s="26" t="s">
        <v>90</v>
      </c>
      <c r="S18" s="26"/>
    </row>
    <row r="19" spans="1:19" ht="18.75" customHeight="1">
      <c r="A19" s="10" t="s">
        <v>11</v>
      </c>
      <c r="B19" s="10"/>
      <c r="C19" s="10"/>
      <c r="D19" s="28" t="s">
        <v>74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4">
        <v>2427.89</v>
      </c>
      <c r="Q19" s="34"/>
      <c r="R19" s="27" t="s">
        <v>92</v>
      </c>
      <c r="S19" s="27"/>
    </row>
    <row r="20" spans="1:19" ht="18.75" customHeight="1">
      <c r="A20" s="10" t="s">
        <v>102</v>
      </c>
      <c r="B20" s="10"/>
      <c r="C20" s="10"/>
      <c r="D20" s="28" t="s">
        <v>103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4">
        <v>3569.82</v>
      </c>
      <c r="Q20" s="34"/>
      <c r="R20" s="27" t="s">
        <v>92</v>
      </c>
      <c r="S20" s="27"/>
    </row>
    <row r="21" spans="1:19" ht="18.75" customHeight="1">
      <c r="A21" s="10" t="s">
        <v>10</v>
      </c>
      <c r="B21" s="10"/>
      <c r="C21" s="10"/>
      <c r="D21" s="28" t="s">
        <v>104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4">
        <v>799.2</v>
      </c>
      <c r="Q21" s="34"/>
      <c r="R21" s="27" t="s">
        <v>105</v>
      </c>
      <c r="S21" s="27"/>
    </row>
    <row r="22" spans="1:19" ht="10.5" customHeight="1">
      <c r="A22" s="10" t="s">
        <v>12</v>
      </c>
      <c r="B22" s="10"/>
      <c r="C22" s="10"/>
      <c r="D22" s="28" t="s">
        <v>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>
        <v>5843.86</v>
      </c>
      <c r="Q22" s="34"/>
      <c r="R22" s="27" t="s">
        <v>92</v>
      </c>
      <c r="S22" s="27"/>
    </row>
    <row r="23" spans="1:1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5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</row>
    <row r="25" spans="1:19" ht="30" customHeight="1">
      <c r="A25" s="6" t="s">
        <v>8</v>
      </c>
      <c r="B25" s="6"/>
      <c r="C25" s="6"/>
      <c r="D25" s="6"/>
      <c r="E25" s="24" t="s">
        <v>73</v>
      </c>
      <c r="F25" s="24"/>
      <c r="G25" s="24"/>
      <c r="H25" s="24"/>
      <c r="I25" s="24" t="s">
        <v>79</v>
      </c>
      <c r="J25" s="24"/>
      <c r="K25" s="24"/>
      <c r="L25" s="24"/>
      <c r="M25" s="24"/>
      <c r="N25" s="24" t="s">
        <v>83</v>
      </c>
      <c r="O25" s="24"/>
      <c r="P25" s="24"/>
      <c r="Q25" s="24"/>
      <c r="R25" s="24"/>
      <c r="S25" s="24"/>
    </row>
    <row r="26" spans="1:19" ht="11.25" customHeight="1">
      <c r="A26" s="7">
        <f>323537.13+89684.88</f>
        <v>413222.01</v>
      </c>
      <c r="B26" s="7"/>
      <c r="C26" s="7"/>
      <c r="D26" s="7"/>
      <c r="E26" s="25">
        <f>318186.46+94924.22</f>
        <v>413110.68000000005</v>
      </c>
      <c r="F26" s="25"/>
      <c r="G26" s="25"/>
      <c r="H26" s="25"/>
      <c r="I26" s="25">
        <f>45520.36+48942.96</f>
        <v>94463.32</v>
      </c>
      <c r="J26" s="25"/>
      <c r="K26" s="25"/>
      <c r="L26" s="25"/>
      <c r="M26" s="25"/>
      <c r="N26" s="25">
        <f>323537.13+89684.88</f>
        <v>413222.01</v>
      </c>
      <c r="O26" s="25"/>
      <c r="P26" s="25"/>
      <c r="Q26" s="25"/>
      <c r="R26" s="25"/>
      <c r="S26" s="25"/>
    </row>
    <row r="27" spans="1:19" ht="10.5" customHeight="1">
      <c r="A27" s="11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.75" customHeight="1">
      <c r="A28" s="12" t="s">
        <v>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0.5" customHeight="1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4" t="s">
        <v>93</v>
      </c>
      <c r="S29" s="34"/>
    </row>
    <row r="30" spans="1:19" ht="18.75" customHeight="1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4" t="s">
        <v>92</v>
      </c>
      <c r="S30" s="34"/>
    </row>
    <row r="31" spans="1:19" ht="10.5" customHeight="1">
      <c r="A31" s="13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4" t="s">
        <v>93</v>
      </c>
      <c r="S31" s="34"/>
    </row>
    <row r="32" spans="1:19" ht="18.75" customHeight="1">
      <c r="A32" s="13" t="s">
        <v>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4" t="s">
        <v>92</v>
      </c>
      <c r="S32" s="34"/>
    </row>
    <row r="33" spans="1:19" ht="10.5" customHeight="1">
      <c r="A33" s="13" t="s">
        <v>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4" t="s">
        <v>92</v>
      </c>
      <c r="S33" s="34"/>
    </row>
    <row r="34" spans="1:19" ht="10.5" customHeight="1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4" t="s">
        <v>92</v>
      </c>
      <c r="S34" s="34"/>
    </row>
    <row r="35" spans="1:19" ht="11.25" customHeight="1">
      <c r="A35" s="13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4" t="s">
        <v>92</v>
      </c>
      <c r="S35" s="34"/>
    </row>
    <row r="36" spans="1:19" ht="10.5" customHeight="1">
      <c r="A36" s="13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4" t="s">
        <v>92</v>
      </c>
      <c r="S36" s="34"/>
    </row>
    <row r="37" spans="1:19" ht="10.5" customHeight="1">
      <c r="A37" s="12" t="s">
        <v>21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8.7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4" t="s">
        <v>92</v>
      </c>
      <c r="S38" s="34"/>
    </row>
    <row r="39" spans="1:19" ht="10.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4" t="s">
        <v>92</v>
      </c>
      <c r="S39" s="34"/>
    </row>
    <row r="40" spans="1:19" ht="11.25" customHeight="1">
      <c r="A40" s="12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0.5" customHeight="1">
      <c r="A41" s="13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4" t="s">
        <v>92</v>
      </c>
      <c r="S41" s="34"/>
    </row>
    <row r="42" spans="1:19" ht="10.5" customHeight="1">
      <c r="A42" s="12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1.25" customHeight="1">
      <c r="A43" s="13" t="s">
        <v>27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4" t="s">
        <v>92</v>
      </c>
      <c r="S43" s="34"/>
    </row>
    <row r="44" spans="1:19" ht="18" customHeight="1">
      <c r="A44" s="13" t="s">
        <v>28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4" t="s">
        <v>94</v>
      </c>
      <c r="S44" s="34"/>
    </row>
    <row r="45" spans="1:19" ht="11.25" customHeight="1">
      <c r="A45" s="13" t="s">
        <v>29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4" t="s">
        <v>92</v>
      </c>
      <c r="S45" s="34"/>
    </row>
    <row r="46" spans="1:19" ht="10.5" customHeight="1">
      <c r="A46" s="13" t="s">
        <v>30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4" t="s">
        <v>92</v>
      </c>
      <c r="S46" s="34"/>
    </row>
    <row r="47" spans="1:19" ht="10.5" customHeight="1">
      <c r="A47" s="12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1.25" customHeight="1">
      <c r="A48" s="13" t="s">
        <v>32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4" t="s">
        <v>95</v>
      </c>
      <c r="S48" s="34"/>
    </row>
    <row r="49" spans="1:19" ht="30.75" customHeight="1">
      <c r="A49" s="13" t="s">
        <v>33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4" t="s">
        <v>96</v>
      </c>
      <c r="S49" s="34"/>
    </row>
    <row r="50" spans="1:19" ht="18" customHeight="1">
      <c r="A50" s="12" t="s">
        <v>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8.75" customHeight="1">
      <c r="A51" s="13" t="s">
        <v>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4" t="s">
        <v>97</v>
      </c>
      <c r="S51" s="34"/>
    </row>
    <row r="52" spans="1:19" ht="10.5" customHeight="1">
      <c r="A52" s="13" t="s">
        <v>35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4" t="s">
        <v>92</v>
      </c>
      <c r="S52" s="34"/>
    </row>
    <row r="53" spans="1:19" ht="11.25" customHeight="1">
      <c r="A53" s="13" t="s">
        <v>36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4" t="s">
        <v>92</v>
      </c>
      <c r="S53" s="34"/>
    </row>
    <row r="54" spans="1:19" ht="10.5" customHeight="1">
      <c r="A54" s="13" t="s">
        <v>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4" t="s">
        <v>92</v>
      </c>
      <c r="S54" s="34"/>
    </row>
    <row r="55" spans="1:19" ht="11.25" customHeight="1">
      <c r="A55" s="12" t="s">
        <v>38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0.5" customHeight="1">
      <c r="A56" s="13" t="s">
        <v>39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4" t="s">
        <v>92</v>
      </c>
      <c r="S56" s="34"/>
    </row>
    <row r="57" spans="1:19" ht="10.5" customHeight="1">
      <c r="A57" s="13" t="s">
        <v>40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4" t="s">
        <v>92</v>
      </c>
      <c r="S57" s="34"/>
    </row>
    <row r="58" spans="1:19" ht="11.25" customHeight="1">
      <c r="A58" s="13" t="s">
        <v>41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4" t="s">
        <v>92</v>
      </c>
      <c r="S58" s="34"/>
    </row>
    <row r="59" spans="1:19" ht="10.5" customHeight="1">
      <c r="A59" s="13" t="s">
        <v>42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4" t="s">
        <v>92</v>
      </c>
      <c r="S59" s="34"/>
    </row>
    <row r="60" spans="1:19" ht="10.5" customHeight="1">
      <c r="A60" s="13" t="s">
        <v>43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4" t="s">
        <v>92</v>
      </c>
      <c r="S60" s="34"/>
    </row>
    <row r="61" spans="1:19" ht="11.25" customHeight="1">
      <c r="A61" s="13" t="s">
        <v>44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4" t="s">
        <v>92</v>
      </c>
      <c r="S61" s="34"/>
    </row>
    <row r="62" spans="1:19" ht="18" customHeight="1">
      <c r="A62" s="12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1.25" customHeight="1">
      <c r="A63" s="13" t="s">
        <v>45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4" t="s">
        <v>92</v>
      </c>
      <c r="S63" s="34"/>
    </row>
    <row r="64" spans="1:19" ht="10.5" customHeight="1">
      <c r="A64" s="12" t="s">
        <v>46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8.75" customHeight="1">
      <c r="A65" s="13" t="s">
        <v>47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4" t="s">
        <v>98</v>
      </c>
      <c r="S65" s="34"/>
    </row>
    <row r="66" spans="1:19" ht="18" customHeight="1">
      <c r="A66" s="13" t="s">
        <v>48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34" t="s">
        <v>98</v>
      </c>
      <c r="S66" s="34"/>
    </row>
    <row r="67" spans="1:19" ht="18.75" customHeight="1">
      <c r="A67" s="13" t="s">
        <v>49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4" t="s">
        <v>98</v>
      </c>
      <c r="S67" s="34"/>
    </row>
    <row r="68" spans="1:19" ht="10.5" customHeight="1">
      <c r="A68" s="12" t="s">
        <v>50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0.5" customHeight="1">
      <c r="A69" s="13" t="s">
        <v>51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4" t="s">
        <v>99</v>
      </c>
      <c r="S69" s="34"/>
    </row>
    <row r="70" spans="1:1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5" t="s">
        <v>52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</row>
    <row r="72" spans="1:19" ht="17.25" customHeight="1">
      <c r="A72" s="14" t="s">
        <v>53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4" t="s">
        <v>100</v>
      </c>
      <c r="S72" s="24"/>
    </row>
    <row r="73" spans="1:19" ht="11.25" customHeight="1">
      <c r="A73" s="15" t="s">
        <v>54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35">
        <v>32</v>
      </c>
      <c r="S73" s="35"/>
    </row>
    <row r="74" spans="1:19" ht="10.5" customHeight="1">
      <c r="A74" s="16" t="s">
        <v>55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6">
        <v>1</v>
      </c>
      <c r="S74" s="36"/>
    </row>
    <row r="75" spans="1:19" ht="10.5" customHeight="1">
      <c r="A75" s="16" t="s">
        <v>56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6">
        <v>3</v>
      </c>
      <c r="S75" s="36"/>
    </row>
    <row r="76" spans="1:19" ht="11.25" customHeight="1">
      <c r="A76" s="16" t="s">
        <v>57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6">
        <v>2</v>
      </c>
      <c r="S76" s="36"/>
    </row>
    <row r="77" spans="1:19" ht="10.5" customHeight="1">
      <c r="A77" s="16" t="s">
        <v>18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6">
        <v>2</v>
      </c>
      <c r="S77" s="36"/>
    </row>
    <row r="78" spans="1:19" ht="11.25" customHeight="1">
      <c r="A78" s="16" t="s">
        <v>58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6">
        <v>1</v>
      </c>
      <c r="S78" s="36"/>
    </row>
    <row r="79" spans="1:19" ht="10.5" customHeight="1">
      <c r="A79" s="16" t="s">
        <v>59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6">
        <v>1</v>
      </c>
      <c r="S79" s="36"/>
    </row>
    <row r="80" spans="1:19" ht="10.5" customHeight="1">
      <c r="A80" s="16" t="s">
        <v>60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6">
        <v>22</v>
      </c>
      <c r="S80" s="36"/>
    </row>
    <row r="81" spans="1:19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" customHeight="1">
      <c r="A82" s="5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</row>
    <row r="83" spans="1:19" ht="18" customHeight="1">
      <c r="A83" s="6" t="s">
        <v>62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4" t="s">
        <v>76</v>
      </c>
      <c r="N83" s="24"/>
      <c r="O83" s="24"/>
      <c r="P83" s="24"/>
      <c r="Q83" s="24"/>
      <c r="R83" s="24" t="s">
        <v>80</v>
      </c>
      <c r="S83" s="24"/>
    </row>
    <row r="84" spans="1:19" ht="18" customHeight="1">
      <c r="A84" s="17" t="s">
        <v>106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37">
        <v>1123.2</v>
      </c>
      <c r="N84" s="37"/>
      <c r="O84" s="37"/>
      <c r="P84" s="37"/>
      <c r="Q84" s="37"/>
      <c r="R84" s="37">
        <v>1074.6</v>
      </c>
      <c r="S84" s="37"/>
    </row>
    <row r="85" spans="1:19" ht="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>
      <c r="A86" s="5" t="s">
        <v>63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</row>
    <row r="87" spans="1:19" ht="18" customHeight="1">
      <c r="A87" s="18" t="s">
        <v>64</v>
      </c>
      <c r="B87" s="18"/>
      <c r="C87" s="18"/>
      <c r="D87" s="29" t="s">
        <v>76</v>
      </c>
      <c r="E87" s="29"/>
      <c r="F87" s="29"/>
      <c r="G87" s="29"/>
      <c r="H87" s="29" t="s">
        <v>80</v>
      </c>
      <c r="I87" s="29"/>
      <c r="J87" s="29"/>
      <c r="K87" s="29"/>
      <c r="L87" s="29"/>
      <c r="M87" s="29" t="s">
        <v>84</v>
      </c>
      <c r="N87" s="29"/>
      <c r="O87" s="29"/>
      <c r="P87" s="29"/>
      <c r="Q87" s="29"/>
      <c r="R87" s="29"/>
      <c r="S87" s="29"/>
    </row>
    <row r="88" spans="1:19" ht="18.75" customHeight="1">
      <c r="A88" s="19"/>
      <c r="B88" s="19"/>
      <c r="C88" s="19"/>
      <c r="D88" s="30"/>
      <c r="E88" s="30"/>
      <c r="F88" s="30"/>
      <c r="G88" s="30"/>
      <c r="H88" s="30"/>
      <c r="I88" s="30"/>
      <c r="J88" s="30"/>
      <c r="K88" s="30"/>
      <c r="L88" s="30"/>
      <c r="M88" s="33" t="s">
        <v>85</v>
      </c>
      <c r="N88" s="33"/>
      <c r="O88" s="33"/>
      <c r="P88" s="33"/>
      <c r="Q88" s="33"/>
      <c r="R88" s="33" t="s">
        <v>101</v>
      </c>
      <c r="S88" s="33"/>
    </row>
    <row r="89" spans="1:19" ht="11.25" customHeight="1">
      <c r="A89" s="13" t="s">
        <v>65</v>
      </c>
      <c r="B89" s="13"/>
      <c r="C89" s="13"/>
      <c r="D89" s="31">
        <f>46012.81+10396.8</f>
        <v>56409.61</v>
      </c>
      <c r="E89" s="31"/>
      <c r="F89" s="31"/>
      <c r="G89" s="31"/>
      <c r="H89" s="31">
        <f>44785+10115.1</f>
        <v>54900.1</v>
      </c>
      <c r="I89" s="31"/>
      <c r="J89" s="31"/>
      <c r="K89" s="31"/>
      <c r="L89" s="31"/>
      <c r="M89" s="38">
        <f>1227.81+281.7</f>
        <v>1509.51</v>
      </c>
      <c r="N89" s="31"/>
      <c r="O89" s="31"/>
      <c r="P89" s="31"/>
      <c r="Q89" s="31"/>
      <c r="R89" s="31">
        <f>7751.98+4504.63</f>
        <v>12256.61</v>
      </c>
      <c r="S89" s="31"/>
    </row>
    <row r="90" spans="1:19" ht="0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0.5" customHeight="1">
      <c r="A91" s="13" t="s">
        <v>66</v>
      </c>
      <c r="B91" s="13"/>
      <c r="C91" s="13"/>
      <c r="D91" s="31">
        <f>627080.7+174014.94</f>
        <v>801095.6399999999</v>
      </c>
      <c r="E91" s="31"/>
      <c r="F91" s="31"/>
      <c r="G91" s="31"/>
      <c r="H91" s="31">
        <f>587174.36+158252.9</f>
        <v>745427.26</v>
      </c>
      <c r="I91" s="31"/>
      <c r="J91" s="31"/>
      <c r="K91" s="31"/>
      <c r="L91" s="31"/>
      <c r="M91" s="31">
        <f>39906.34+15762.04</f>
        <v>55668.38</v>
      </c>
      <c r="N91" s="31"/>
      <c r="O91" s="31"/>
      <c r="P91" s="31"/>
      <c r="Q91" s="31"/>
      <c r="R91" s="31">
        <f>127621.91+129621.66</f>
        <v>257243.57</v>
      </c>
      <c r="S91" s="31"/>
    </row>
    <row r="92" spans="1:19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1.25" customHeight="1">
      <c r="A93" s="13" t="s">
        <v>67</v>
      </c>
      <c r="B93" s="13"/>
      <c r="C93" s="13"/>
      <c r="D93" s="31">
        <f>70221.96+17243.04</f>
        <v>87465</v>
      </c>
      <c r="E93" s="31"/>
      <c r="F93" s="31"/>
      <c r="G93" s="31"/>
      <c r="H93" s="31">
        <f>74147.98+16788.36</f>
        <v>90936.34</v>
      </c>
      <c r="I93" s="31"/>
      <c r="J93" s="31"/>
      <c r="K93" s="31"/>
      <c r="L93" s="31"/>
      <c r="M93" s="31">
        <f>-3926.02+454.68</f>
        <v>-3471.34</v>
      </c>
      <c r="N93" s="31"/>
      <c r="O93" s="31"/>
      <c r="P93" s="31"/>
      <c r="Q93" s="31"/>
      <c r="R93" s="31">
        <f>6940.69+7490.43</f>
        <v>14431.119999999999</v>
      </c>
      <c r="S93" s="31"/>
    </row>
    <row r="94" spans="1:19" ht="0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" customHeight="1">
      <c r="A96" s="20" t="s">
        <v>68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 t="s">
        <v>86</v>
      </c>
      <c r="N96" s="20"/>
      <c r="O96" s="20"/>
      <c r="P96" s="20"/>
      <c r="Q96" s="20"/>
      <c r="R96" s="20"/>
      <c r="S96" s="20"/>
    </row>
    <row r="97" spans="1:19" ht="12" customHeight="1">
      <c r="A97" s="20" t="s">
        <v>69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 t="s">
        <v>87</v>
      </c>
      <c r="N97" s="20"/>
      <c r="O97" s="20"/>
      <c r="P97" s="20"/>
      <c r="Q97" s="20"/>
      <c r="R97" s="20"/>
      <c r="S97" s="20"/>
    </row>
    <row r="98" spans="1:19" ht="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" customHeight="1">
      <c r="A99" s="21" t="s">
        <v>70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"/>
      <c r="N99" s="1"/>
      <c r="O99" s="1"/>
      <c r="P99" s="1"/>
      <c r="Q99" s="1"/>
      <c r="R99" s="1"/>
      <c r="S99" s="1"/>
    </row>
  </sheetData>
  <sheetProtection/>
  <mergeCells count="198">
    <mergeCell ref="A20:C20"/>
    <mergeCell ref="D20:O20"/>
    <mergeCell ref="P20:Q20"/>
    <mergeCell ref="R20:S20"/>
    <mergeCell ref="A21:C21"/>
    <mergeCell ref="D21:O21"/>
    <mergeCell ref="P21:Q21"/>
    <mergeCell ref="R21:S21"/>
    <mergeCell ref="R88:S88"/>
    <mergeCell ref="R89:S89"/>
    <mergeCell ref="R91:S91"/>
    <mergeCell ref="R93:S93"/>
    <mergeCell ref="R78:S78"/>
    <mergeCell ref="R79:S79"/>
    <mergeCell ref="R80:S80"/>
    <mergeCell ref="R83:S83"/>
    <mergeCell ref="R84:S84"/>
    <mergeCell ref="R72:S72"/>
    <mergeCell ref="R73:S73"/>
    <mergeCell ref="R74:S74"/>
    <mergeCell ref="R75:S75"/>
    <mergeCell ref="R76:S76"/>
    <mergeCell ref="R77:S77"/>
    <mergeCell ref="R46:S46"/>
    <mergeCell ref="R48:S48"/>
    <mergeCell ref="R49:S49"/>
    <mergeCell ref="R51:S51"/>
    <mergeCell ref="R52:S52"/>
    <mergeCell ref="R53:S53"/>
    <mergeCell ref="R32:S32"/>
    <mergeCell ref="R33:S33"/>
    <mergeCell ref="R34:S34"/>
    <mergeCell ref="R35:S35"/>
    <mergeCell ref="R36:S36"/>
    <mergeCell ref="R38:S38"/>
    <mergeCell ref="R18:S18"/>
    <mergeCell ref="R19:S19"/>
    <mergeCell ref="R22:S22"/>
    <mergeCell ref="R29:S29"/>
    <mergeCell ref="R30:S30"/>
    <mergeCell ref="R31:S31"/>
    <mergeCell ref="R10:S10"/>
    <mergeCell ref="R11:S11"/>
    <mergeCell ref="R12:S12"/>
    <mergeCell ref="R13:S13"/>
    <mergeCell ref="R16:S16"/>
    <mergeCell ref="R17:S17"/>
    <mergeCell ref="O12:Q12"/>
    <mergeCell ref="O13:Q13"/>
    <mergeCell ref="P18:Q18"/>
    <mergeCell ref="P19:Q19"/>
    <mergeCell ref="P22:Q22"/>
    <mergeCell ref="M96:S96"/>
    <mergeCell ref="M97:S97"/>
    <mergeCell ref="N25:S25"/>
    <mergeCell ref="N26:S26"/>
    <mergeCell ref="M91:Q91"/>
    <mergeCell ref="M93:Q93"/>
    <mergeCell ref="K2:P2"/>
    <mergeCell ref="M10:Q10"/>
    <mergeCell ref="M11:Q11"/>
    <mergeCell ref="M16:Q16"/>
    <mergeCell ref="M17:Q17"/>
    <mergeCell ref="M83:Q83"/>
    <mergeCell ref="M84:Q84"/>
    <mergeCell ref="M87:S87"/>
    <mergeCell ref="I25:M25"/>
    <mergeCell ref="I26:M26"/>
    <mergeCell ref="M88:Q88"/>
    <mergeCell ref="M89:Q89"/>
    <mergeCell ref="G2:I2"/>
    <mergeCell ref="H10:L10"/>
    <mergeCell ref="H11:L11"/>
    <mergeCell ref="H16:L16"/>
    <mergeCell ref="H17:L17"/>
    <mergeCell ref="H87:L87"/>
    <mergeCell ref="H88:L88"/>
    <mergeCell ref="H89:L89"/>
    <mergeCell ref="H91:L91"/>
    <mergeCell ref="E25:H25"/>
    <mergeCell ref="E26:H26"/>
    <mergeCell ref="H93:L93"/>
    <mergeCell ref="C1:R1"/>
    <mergeCell ref="D4:L4"/>
    <mergeCell ref="D5:L5"/>
    <mergeCell ref="D10:G10"/>
    <mergeCell ref="D11:G11"/>
    <mergeCell ref="D12:N12"/>
    <mergeCell ref="D13:N13"/>
    <mergeCell ref="D16:G16"/>
    <mergeCell ref="D17:G17"/>
    <mergeCell ref="A96:L96"/>
    <mergeCell ref="A97:L97"/>
    <mergeCell ref="A99:L99"/>
    <mergeCell ref="B7:K7"/>
    <mergeCell ref="D18:O18"/>
    <mergeCell ref="D19:O19"/>
    <mergeCell ref="D22:O22"/>
    <mergeCell ref="A93:C93"/>
    <mergeCell ref="D93:G93"/>
    <mergeCell ref="A86:L86"/>
    <mergeCell ref="A87:C87"/>
    <mergeCell ref="A88:C88"/>
    <mergeCell ref="A89:C89"/>
    <mergeCell ref="A91:C91"/>
    <mergeCell ref="D87:G87"/>
    <mergeCell ref="D88:G88"/>
    <mergeCell ref="D89:G89"/>
    <mergeCell ref="D91:G91"/>
    <mergeCell ref="A78:Q78"/>
    <mergeCell ref="A79:Q79"/>
    <mergeCell ref="A80:Q80"/>
    <mergeCell ref="A82:L82"/>
    <mergeCell ref="A83:L83"/>
    <mergeCell ref="A84:L84"/>
    <mergeCell ref="A72:Q72"/>
    <mergeCell ref="A73:Q73"/>
    <mergeCell ref="A74:Q74"/>
    <mergeCell ref="A75:Q75"/>
    <mergeCell ref="A76:Q76"/>
    <mergeCell ref="A77:Q77"/>
    <mergeCell ref="A65:Q65"/>
    <mergeCell ref="A66:Q66"/>
    <mergeCell ref="A67:Q67"/>
    <mergeCell ref="A68:S68"/>
    <mergeCell ref="A69:Q69"/>
    <mergeCell ref="A71:L71"/>
    <mergeCell ref="R65:S65"/>
    <mergeCell ref="R66:S66"/>
    <mergeCell ref="R67:S67"/>
    <mergeCell ref="R69:S69"/>
    <mergeCell ref="A59:Q59"/>
    <mergeCell ref="A60:Q60"/>
    <mergeCell ref="A61:Q61"/>
    <mergeCell ref="A62:S62"/>
    <mergeCell ref="A63:Q63"/>
    <mergeCell ref="A64:S64"/>
    <mergeCell ref="R59:S59"/>
    <mergeCell ref="R60:S60"/>
    <mergeCell ref="R61:S61"/>
    <mergeCell ref="R63:S63"/>
    <mergeCell ref="A53:Q53"/>
    <mergeCell ref="A54:Q54"/>
    <mergeCell ref="A55:S55"/>
    <mergeCell ref="A56:Q56"/>
    <mergeCell ref="A57:Q57"/>
    <mergeCell ref="A58:Q58"/>
    <mergeCell ref="R54:S54"/>
    <mergeCell ref="R56:S56"/>
    <mergeCell ref="R57:S57"/>
    <mergeCell ref="R58:S58"/>
    <mergeCell ref="A47:S47"/>
    <mergeCell ref="A48:Q48"/>
    <mergeCell ref="A49:Q49"/>
    <mergeCell ref="A50:S50"/>
    <mergeCell ref="A51:Q51"/>
    <mergeCell ref="A52:Q52"/>
    <mergeCell ref="A41:Q41"/>
    <mergeCell ref="A42:S42"/>
    <mergeCell ref="A43:Q43"/>
    <mergeCell ref="A44:Q44"/>
    <mergeCell ref="A45:Q45"/>
    <mergeCell ref="A46:Q46"/>
    <mergeCell ref="R41:S41"/>
    <mergeCell ref="R43:S43"/>
    <mergeCell ref="R44:S44"/>
    <mergeCell ref="R45:S45"/>
    <mergeCell ref="A35:Q35"/>
    <mergeCell ref="A36:Q36"/>
    <mergeCell ref="A37:S37"/>
    <mergeCell ref="A38:Q38"/>
    <mergeCell ref="A39:Q39"/>
    <mergeCell ref="A40:S40"/>
    <mergeCell ref="R39:S39"/>
    <mergeCell ref="A29:Q29"/>
    <mergeCell ref="A30:Q30"/>
    <mergeCell ref="A31:Q31"/>
    <mergeCell ref="A32:Q32"/>
    <mergeCell ref="A33:Q33"/>
    <mergeCell ref="A34:Q34"/>
    <mergeCell ref="A22:C22"/>
    <mergeCell ref="A24:L24"/>
    <mergeCell ref="A25:D25"/>
    <mergeCell ref="A26:D26"/>
    <mergeCell ref="A27:S27"/>
    <mergeCell ref="A28:S28"/>
    <mergeCell ref="A13:C13"/>
    <mergeCell ref="A15:L15"/>
    <mergeCell ref="A16:C16"/>
    <mergeCell ref="A17:C17"/>
    <mergeCell ref="A18:C18"/>
    <mergeCell ref="A19:C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2015-03-21T09:19:26Z</dcterms:modified>
  <cp:category/>
  <cp:version/>
  <cp:contentType/>
  <cp:contentStatus/>
</cp:coreProperties>
</file>