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лжанская 33-11" sheetId="1" r:id="rId1"/>
  </sheets>
  <definedNames/>
  <calcPr fullCalcOnLoad="1"/>
</workbook>
</file>

<file path=xl/sharedStrings.xml><?xml version="1.0" encoding="utf-8"?>
<sst xmlns="http://schemas.openxmlformats.org/spreadsheetml/2006/main" count="179" uniqueCount="124">
  <si>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</si>
  <si>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</si>
  <si>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</si>
  <si>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</si>
  <si>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</si>
  <si>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</si>
  <si>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</si>
  <si>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</si>
  <si>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</si>
  <si>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Электроснабжение</t>
  </si>
  <si>
    <t>Текущий ремонт</t>
  </si>
  <si>
    <t>ВОДООТВЕДЕНИЕ</t>
  </si>
  <si>
    <t>ОБЩЕСТРОИТЕЛЬНЫЕ РАБОТЫ</t>
  </si>
  <si>
    <t>ОТОПЛЕНИЕ</t>
  </si>
  <si>
    <t>ЭЛЕКТРИКА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</si>
  <si>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</si>
  <si>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</si>
  <si>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</si>
  <si>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</si>
  <si>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</si>
  <si>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</si>
  <si>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</si>
  <si>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</si>
  <si>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</si>
  <si>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</si>
  <si>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</si>
  <si>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</si>
  <si>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</si>
  <si>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</si>
  <si>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</si>
  <si>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</si>
  <si>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</si>
  <si>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</si>
  <si>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</si>
  <si>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</si>
  <si>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</si>
  <si>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</si>
  <si>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</si>
  <si>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</si>
  <si>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</si>
  <si>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</si>
  <si>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</si>
  <si>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</si>
  <si>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</si>
  <si>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</si>
  <si>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</si>
  <si>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</si>
  <si>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</si>
  <si>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</si>
  <si>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</si>
  <si>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</si>
  <si>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</si>
  <si>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</si>
  <si>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</si>
  <si>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</si>
  <si>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</si>
  <si>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Благодарность</t>
  </si>
  <si>
    <t>Внутренняя уборка</t>
  </si>
  <si>
    <t>Водоснабжение</t>
  </si>
  <si>
    <t>Вопросы ОДН</t>
  </si>
  <si>
    <t>Декоративный ремонт подъезда</t>
  </si>
  <si>
    <t>Канализация</t>
  </si>
  <si>
    <t>Прочие обращения</t>
  </si>
  <si>
    <t>Система отопления</t>
  </si>
  <si>
    <t>Сосульки, снег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</si>
  <si>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</si>
  <si>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</si>
  <si>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</si>
  <si>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</si>
  <si>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</si>
  <si>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</si>
  <si>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</si>
  <si>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</si>
  <si>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</si>
  <si>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</si>
  <si>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</si>
  <si>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4</t>
  </si>
  <si>
    <t>Фактически оплаченная сумма собственников, руб.</t>
  </si>
  <si>
    <t>Ремонт системы электроснабжения</t>
  </si>
  <si>
    <t>замена участка трубопровода канализации</t>
  </si>
  <si>
    <t>смена канализационного выпуска</t>
  </si>
  <si>
    <t>окраска фасада</t>
  </si>
  <si>
    <t>смена водосточных труб</t>
  </si>
  <si>
    <t>установка водосточных воронок</t>
  </si>
  <si>
    <t>установка почтовых ящиков</t>
  </si>
  <si>
    <t>смена приборов отопления(радиатор, регистр, конвектор)</t>
  </si>
  <si>
    <t>технадзор при текущем ремонте</t>
  </si>
  <si>
    <t>ремонт системы электроснабжения</t>
  </si>
  <si>
    <t>Начислено</t>
  </si>
  <si>
    <t>за период</t>
  </si>
  <si>
    <t>01.01.2014</t>
  </si>
  <si>
    <t>Задолженность собственников помещений, руб. (с учетом предыдущих лет).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</si>
  <si>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</si>
  <si>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</si>
  <si>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</si>
  <si>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</si>
  <si>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</si>
  <si>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</si>
  <si>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</si>
  <si>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</si>
  <si>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</si>
  <si>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</si>
  <si>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</si>
  <si>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ООО "Стройэнерго"</t>
  </si>
  <si>
    <t>Остаток средств собственников на текущий ремонт, руб.</t>
  </si>
  <si>
    <t>ООО "Комфорт"</t>
  </si>
  <si>
    <t>ООО "Городская сберегающая компания"</t>
  </si>
  <si>
    <t>ООО "ЭК СЕРВИС"</t>
  </si>
  <si>
    <t>ООО "Спецсервис"</t>
  </si>
  <si>
    <t>ООО "Центр санитарных технологий"</t>
  </si>
  <si>
    <t>ООО "Экосервис"</t>
  </si>
  <si>
    <t>ООО "ОКС", ООО "Ленинский коммунальщик", ООО "Экопромпроект-НН"</t>
  </si>
  <si>
    <t>ОАО "Газпром газораспределение Н Новгород"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</si>
  <si>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</si>
  <si>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</si>
  <si>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</si>
  <si>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01.01.2015г. С учетом прошлых лет</t>
  </si>
  <si>
    <t>Отчет о выполнении ОАО "Домоуправляющая Компания Канавинского района" договора управления многоквартирным домом по адресу: ул. Должанская 33+33/11</t>
  </si>
  <si>
    <t>2.12 Прочие работы</t>
  </si>
  <si>
    <t>Ремонт контейнеров и контейнерных площадок</t>
  </si>
  <si>
    <t>ООО "Крона"</t>
  </si>
  <si>
    <t>Съем показаний общедомовых приборов учета ХВС</t>
  </si>
  <si>
    <t>Съем показаний общедомовых приборов учета Эл. Энергии</t>
  </si>
  <si>
    <t>ООО "КПУ 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</si>
</sst>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showGridLines="0" tabSelected="1" view="pageBreakPreview" zoomScale="85" zoomScaleSheetLayoutView="85" zoomScalePageLayoutView="0" workbookViewId="0" topLeftCell="A1">
      <selection activeCell="V94" sqref="V94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3" t="s">
        <v>117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89</v>
      </c>
      <c r="G2" s="32" t="s">
        <v>90</v>
      </c>
      <c r="H2" s="32"/>
      <c r="I2" s="32"/>
      <c r="J2" s="3" t="s">
        <v>93</v>
      </c>
      <c r="K2" s="32" t="s">
        <v>94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76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f>1281.9+728.25</f>
        <v>2010.15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75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77</v>
      </c>
      <c r="E10" s="24"/>
      <c r="F10" s="24"/>
      <c r="G10" s="24"/>
      <c r="H10" s="24" t="s">
        <v>91</v>
      </c>
      <c r="I10" s="24"/>
      <c r="J10" s="24"/>
      <c r="K10" s="24"/>
      <c r="L10" s="24"/>
      <c r="M10" s="24" t="s">
        <v>95</v>
      </c>
      <c r="N10" s="24"/>
      <c r="O10" s="24"/>
      <c r="P10" s="24"/>
      <c r="Q10" s="24"/>
      <c r="R10" s="24" t="s">
        <v>101</v>
      </c>
      <c r="S10" s="24"/>
    </row>
    <row r="11" spans="1:19" ht="11.25" customHeight="1">
      <c r="A11" s="7">
        <f>43301.79+1071</f>
        <v>44372.79</v>
      </c>
      <c r="B11" s="7"/>
      <c r="C11" s="7"/>
      <c r="D11" s="25">
        <f>46223.22+462.99</f>
        <v>46686.21</v>
      </c>
      <c r="E11" s="25"/>
      <c r="F11" s="25"/>
      <c r="G11" s="25"/>
      <c r="H11" s="25">
        <f>4538.54+2914.54</f>
        <v>7453.08</v>
      </c>
      <c r="I11" s="25"/>
      <c r="J11" s="25"/>
      <c r="K11" s="25"/>
      <c r="L11" s="25"/>
      <c r="M11" s="25">
        <v>39729.05</v>
      </c>
      <c r="N11" s="25"/>
      <c r="O11" s="25"/>
      <c r="P11" s="25"/>
      <c r="Q11" s="25"/>
      <c r="R11" s="25">
        <f>20460.63+38239.43</f>
        <v>58700.06</v>
      </c>
      <c r="S11" s="25"/>
    </row>
    <row r="12" spans="1:19" ht="10.5" customHeight="1">
      <c r="A12" s="8" t="s">
        <v>8</v>
      </c>
      <c r="B12" s="8"/>
      <c r="C12" s="8"/>
      <c r="D12" s="26" t="s">
        <v>16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100</v>
      </c>
      <c r="P12" s="26"/>
      <c r="Q12" s="26"/>
      <c r="R12" s="26" t="s">
        <v>102</v>
      </c>
      <c r="S12" s="26"/>
    </row>
    <row r="13" spans="1:19" ht="10.5" customHeight="1">
      <c r="A13" s="9" t="s">
        <v>9</v>
      </c>
      <c r="B13" s="9"/>
      <c r="C13" s="9"/>
      <c r="D13" s="27" t="s">
        <v>78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>
        <v>39729.05</v>
      </c>
      <c r="P13" s="31"/>
      <c r="Q13" s="31"/>
      <c r="R13" s="27" t="s">
        <v>103</v>
      </c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7</v>
      </c>
      <c r="B16" s="6"/>
      <c r="C16" s="6"/>
      <c r="D16" s="24" t="s">
        <v>77</v>
      </c>
      <c r="E16" s="24"/>
      <c r="F16" s="24"/>
      <c r="G16" s="24"/>
      <c r="H16" s="24" t="s">
        <v>91</v>
      </c>
      <c r="I16" s="24"/>
      <c r="J16" s="24"/>
      <c r="K16" s="24"/>
      <c r="L16" s="24"/>
      <c r="M16" s="24" t="s">
        <v>95</v>
      </c>
      <c r="N16" s="24"/>
      <c r="O16" s="24"/>
      <c r="P16" s="24"/>
      <c r="Q16" s="24"/>
      <c r="R16" s="24" t="s">
        <v>104</v>
      </c>
      <c r="S16" s="24"/>
    </row>
    <row r="17" spans="1:19" ht="10.5" customHeight="1">
      <c r="A17" s="7">
        <f>101132.16+6371.73</f>
        <v>107503.89</v>
      </c>
      <c r="B17" s="7"/>
      <c r="C17" s="7"/>
      <c r="D17" s="25">
        <f>105399.48+3707.61</f>
        <v>109107.09</v>
      </c>
      <c r="E17" s="25"/>
      <c r="F17" s="25"/>
      <c r="G17" s="25"/>
      <c r="H17" s="25">
        <f>29622.46+17038.6</f>
        <v>46661.06</v>
      </c>
      <c r="I17" s="25"/>
      <c r="J17" s="25"/>
      <c r="K17" s="25"/>
      <c r="L17" s="25"/>
      <c r="M17" s="25">
        <f>104994.54+6902.29</f>
        <v>111896.82999999999</v>
      </c>
      <c r="N17" s="25"/>
      <c r="O17" s="25"/>
      <c r="P17" s="25"/>
      <c r="Q17" s="25"/>
      <c r="R17" s="25">
        <f>131106.89-16600.05</f>
        <v>114506.84000000001</v>
      </c>
      <c r="S17" s="25"/>
    </row>
    <row r="18" spans="1:19" ht="10.5" customHeight="1">
      <c r="A18" s="8" t="s">
        <v>8</v>
      </c>
      <c r="B18" s="8"/>
      <c r="C18" s="8"/>
      <c r="D18" s="26" t="s">
        <v>16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100</v>
      </c>
      <c r="Q18" s="26"/>
      <c r="R18" s="26" t="s">
        <v>102</v>
      </c>
      <c r="S18" s="26"/>
    </row>
    <row r="19" spans="1:19" ht="11.25" customHeight="1">
      <c r="A19" s="10" t="s">
        <v>11</v>
      </c>
      <c r="B19" s="10"/>
      <c r="C19" s="10"/>
      <c r="D19" s="28" t="s">
        <v>79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>
        <v>1534.35</v>
      </c>
      <c r="Q19" s="35"/>
      <c r="R19" s="27" t="s">
        <v>105</v>
      </c>
      <c r="S19" s="27"/>
    </row>
    <row r="20" spans="1:19" ht="10.5" customHeight="1">
      <c r="A20" s="10" t="s">
        <v>11</v>
      </c>
      <c r="B20" s="10"/>
      <c r="C20" s="10"/>
      <c r="D20" s="28" t="s">
        <v>80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5">
        <v>23695.57</v>
      </c>
      <c r="Q20" s="35"/>
      <c r="R20" s="27" t="s">
        <v>105</v>
      </c>
      <c r="S20" s="27"/>
    </row>
    <row r="21" spans="1:19" ht="18.75" customHeight="1">
      <c r="A21" s="10" t="s">
        <v>12</v>
      </c>
      <c r="B21" s="10"/>
      <c r="C21" s="10"/>
      <c r="D21" s="28" t="s">
        <v>81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5">
        <v>485.55</v>
      </c>
      <c r="Q21" s="35"/>
      <c r="R21" s="27" t="s">
        <v>105</v>
      </c>
      <c r="S21" s="27"/>
    </row>
    <row r="22" spans="1:19" ht="18" customHeight="1">
      <c r="A22" s="10" t="s">
        <v>12</v>
      </c>
      <c r="B22" s="10"/>
      <c r="C22" s="10"/>
      <c r="D22" s="28" t="s">
        <v>82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5">
        <v>6087.94</v>
      </c>
      <c r="Q22" s="35"/>
      <c r="R22" s="27" t="s">
        <v>105</v>
      </c>
      <c r="S22" s="27"/>
    </row>
    <row r="23" spans="1:19" ht="18.75" customHeight="1">
      <c r="A23" s="10" t="s">
        <v>12</v>
      </c>
      <c r="B23" s="10"/>
      <c r="C23" s="10"/>
      <c r="D23" s="28" t="s">
        <v>83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5">
        <v>11335.19</v>
      </c>
      <c r="Q23" s="35"/>
      <c r="R23" s="27" t="s">
        <v>105</v>
      </c>
      <c r="S23" s="27"/>
    </row>
    <row r="24" spans="1:19" ht="18" customHeight="1">
      <c r="A24" s="10" t="s">
        <v>12</v>
      </c>
      <c r="B24" s="10"/>
      <c r="C24" s="10"/>
      <c r="D24" s="28" t="s">
        <v>84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5">
        <f>7900.56+6671.43</f>
        <v>14571.990000000002</v>
      </c>
      <c r="Q24" s="35"/>
      <c r="R24" s="27" t="s">
        <v>105</v>
      </c>
      <c r="S24" s="27"/>
    </row>
    <row r="25" spans="1:19" ht="11.25" customHeight="1">
      <c r="A25" s="10" t="s">
        <v>13</v>
      </c>
      <c r="B25" s="10"/>
      <c r="C25" s="10"/>
      <c r="D25" s="28" t="s">
        <v>85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5">
        <v>6135.45</v>
      </c>
      <c r="Q25" s="35"/>
      <c r="R25" s="27" t="s">
        <v>105</v>
      </c>
      <c r="S25" s="27"/>
    </row>
    <row r="26" spans="1:19" ht="18" customHeight="1">
      <c r="A26" s="10" t="s">
        <v>10</v>
      </c>
      <c r="B26" s="10"/>
      <c r="C26" s="10"/>
      <c r="D26" s="28" t="s">
        <v>86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5">
        <f>463.01+230.86</f>
        <v>693.87</v>
      </c>
      <c r="Q26" s="35"/>
      <c r="R26" s="27" t="s">
        <v>106</v>
      </c>
      <c r="S26" s="27"/>
    </row>
    <row r="27" spans="1:19" ht="11.25" customHeight="1">
      <c r="A27" s="10" t="s">
        <v>14</v>
      </c>
      <c r="B27" s="10"/>
      <c r="C27" s="10"/>
      <c r="D27" s="28" t="s">
        <v>87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5">
        <v>1055.46</v>
      </c>
      <c r="Q27" s="35"/>
      <c r="R27" s="27" t="s">
        <v>105</v>
      </c>
      <c r="S27" s="27"/>
    </row>
    <row r="28" spans="1:19" ht="10.5" customHeight="1">
      <c r="A28" s="10" t="s">
        <v>9</v>
      </c>
      <c r="B28" s="10"/>
      <c r="C28" s="10"/>
      <c r="D28" s="28" t="s">
        <v>87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5">
        <v>46301.46</v>
      </c>
      <c r="Q28" s="35"/>
      <c r="R28" s="27" t="s">
        <v>107</v>
      </c>
      <c r="S28" s="27"/>
    </row>
    <row r="29" spans="1:19" ht="5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5" t="s">
        <v>15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</row>
    <row r="31" spans="1:19" ht="30" customHeight="1">
      <c r="A31" s="6" t="s">
        <v>7</v>
      </c>
      <c r="B31" s="6"/>
      <c r="C31" s="6"/>
      <c r="D31" s="6"/>
      <c r="E31" s="24" t="s">
        <v>77</v>
      </c>
      <c r="F31" s="24"/>
      <c r="G31" s="24"/>
      <c r="H31" s="24"/>
      <c r="I31" s="24" t="s">
        <v>91</v>
      </c>
      <c r="J31" s="24"/>
      <c r="K31" s="24"/>
      <c r="L31" s="24"/>
      <c r="M31" s="24"/>
      <c r="N31" s="24" t="s">
        <v>95</v>
      </c>
      <c r="O31" s="24"/>
      <c r="P31" s="24"/>
      <c r="Q31" s="24"/>
      <c r="R31" s="24"/>
      <c r="S31" s="24"/>
    </row>
    <row r="32" spans="1:19" ht="10.5" customHeight="1">
      <c r="A32" s="7">
        <f>410510.35+25861.62</f>
        <v>436371.97</v>
      </c>
      <c r="B32" s="7"/>
      <c r="C32" s="7"/>
      <c r="D32" s="7"/>
      <c r="E32" s="25">
        <f>426549.13+15053.13</f>
        <v>441602.26</v>
      </c>
      <c r="F32" s="25"/>
      <c r="G32" s="25"/>
      <c r="H32" s="25"/>
      <c r="I32" s="25">
        <f>95929.24+35027.45</f>
        <v>130956.69</v>
      </c>
      <c r="J32" s="25"/>
      <c r="K32" s="25"/>
      <c r="L32" s="25"/>
      <c r="M32" s="25"/>
      <c r="N32" s="25">
        <f>410510.35+25864.62</f>
        <v>436374.97</v>
      </c>
      <c r="O32" s="25"/>
      <c r="P32" s="25"/>
      <c r="Q32" s="25"/>
      <c r="R32" s="25"/>
      <c r="S32" s="25"/>
    </row>
    <row r="33" spans="1:19" ht="11.25" customHeight="1">
      <c r="A33" s="11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8" customHeight="1">
      <c r="A34" s="12" t="s">
        <v>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1.25" customHeight="1">
      <c r="A35" s="13" t="s">
        <v>17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108</v>
      </c>
      <c r="S35" s="35"/>
    </row>
    <row r="36" spans="1:19" ht="18" customHeight="1">
      <c r="A36" s="13" t="s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5" t="s">
        <v>105</v>
      </c>
      <c r="S36" s="35"/>
    </row>
    <row r="37" spans="1:19" ht="11.25" customHeight="1">
      <c r="A37" s="13" t="s">
        <v>18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5" t="s">
        <v>108</v>
      </c>
      <c r="S37" s="35"/>
    </row>
    <row r="38" spans="1:19" ht="18" customHeight="1">
      <c r="A38" s="13" t="s">
        <v>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5" t="s">
        <v>105</v>
      </c>
      <c r="S38" s="35"/>
    </row>
    <row r="39" spans="1:19" ht="11.25" customHeight="1">
      <c r="A39" s="13" t="s">
        <v>19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5" t="s">
        <v>105</v>
      </c>
      <c r="S39" s="35"/>
    </row>
    <row r="40" spans="1:19" ht="10.5" customHeight="1">
      <c r="A40" s="13" t="s">
        <v>20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5" t="s">
        <v>105</v>
      </c>
      <c r="S40" s="35"/>
    </row>
    <row r="41" spans="1:19" ht="10.5" customHeight="1">
      <c r="A41" s="13" t="s">
        <v>21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35" t="s">
        <v>105</v>
      </c>
      <c r="S41" s="35"/>
    </row>
    <row r="42" spans="1:19" ht="11.2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5" t="s">
        <v>105</v>
      </c>
      <c r="S42" s="35"/>
    </row>
    <row r="43" spans="1:19" ht="10.5" customHeight="1">
      <c r="A43" s="12" t="s">
        <v>23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8.75" customHeight="1">
      <c r="A44" s="13" t="s">
        <v>24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5" t="s">
        <v>105</v>
      </c>
      <c r="S44" s="35"/>
    </row>
    <row r="45" spans="1:19" ht="10.5" customHeight="1">
      <c r="A45" s="13" t="s">
        <v>25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5" t="s">
        <v>105</v>
      </c>
      <c r="S45" s="35"/>
    </row>
    <row r="46" spans="1:19" ht="10.5" customHeight="1">
      <c r="A46" s="12" t="s">
        <v>26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1.25" customHeight="1">
      <c r="A47" s="13" t="s">
        <v>27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5" t="s">
        <v>105</v>
      </c>
      <c r="S47" s="35"/>
    </row>
    <row r="48" spans="1:19" ht="10.5" customHeight="1">
      <c r="A48" s="12" t="s">
        <v>28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0.5" customHeight="1">
      <c r="A49" s="13" t="s">
        <v>29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5" t="s">
        <v>105</v>
      </c>
      <c r="S49" s="35"/>
    </row>
    <row r="50" spans="1:19" ht="18.75" customHeight="1">
      <c r="A50" s="13" t="s">
        <v>30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109</v>
      </c>
      <c r="S50" s="35"/>
    </row>
    <row r="51" spans="1:19" ht="10.5" customHeight="1">
      <c r="A51" s="13" t="s">
        <v>31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5" t="s">
        <v>105</v>
      </c>
      <c r="S51" s="35"/>
    </row>
    <row r="52" spans="1:19" ht="11.25" customHeight="1">
      <c r="A52" s="13" t="s">
        <v>32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105</v>
      </c>
      <c r="S52" s="35"/>
    </row>
    <row r="53" spans="1:19" ht="10.5" customHeight="1">
      <c r="A53" s="12" t="s">
        <v>33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0.5" customHeight="1">
      <c r="A54" s="13" t="s">
        <v>34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110</v>
      </c>
      <c r="S54" s="35"/>
    </row>
    <row r="55" spans="1:19" ht="27" customHeight="1">
      <c r="A55" s="13" t="s">
        <v>35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5" t="s">
        <v>111</v>
      </c>
      <c r="S55" s="35"/>
    </row>
    <row r="56" spans="1:19" ht="18" customHeight="1">
      <c r="A56" s="12" t="s">
        <v>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8.75" customHeight="1">
      <c r="A57" s="13" t="s">
        <v>36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5" t="s">
        <v>112</v>
      </c>
      <c r="S57" s="35"/>
    </row>
    <row r="58" spans="1:19" ht="10.5" customHeight="1">
      <c r="A58" s="13" t="s">
        <v>37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5" t="s">
        <v>105</v>
      </c>
      <c r="S58" s="35"/>
    </row>
    <row r="59" spans="1:19" ht="10.5" customHeight="1">
      <c r="A59" s="13" t="s">
        <v>38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5" t="s">
        <v>105</v>
      </c>
      <c r="S59" s="35"/>
    </row>
    <row r="60" spans="1:19" ht="11.25" customHeight="1">
      <c r="A60" s="13" t="s">
        <v>39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5" t="s">
        <v>105</v>
      </c>
      <c r="S60" s="35"/>
    </row>
    <row r="61" spans="1:19" ht="10.5" customHeight="1">
      <c r="A61" s="12" t="s">
        <v>40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1.25" customHeight="1">
      <c r="A62" s="13" t="s">
        <v>41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5" t="s">
        <v>105</v>
      </c>
      <c r="S62" s="35"/>
    </row>
    <row r="63" spans="1:19" ht="10.5" customHeight="1">
      <c r="A63" s="13" t="s">
        <v>42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35" t="s">
        <v>105</v>
      </c>
      <c r="S63" s="35"/>
    </row>
    <row r="64" spans="1:19" ht="10.5" customHeight="1">
      <c r="A64" s="13" t="s">
        <v>43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35" t="s">
        <v>105</v>
      </c>
      <c r="S64" s="35"/>
    </row>
    <row r="65" spans="1:19" ht="11.25" customHeight="1">
      <c r="A65" s="13" t="s">
        <v>44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35" t="s">
        <v>105</v>
      </c>
      <c r="S65" s="35"/>
    </row>
    <row r="66" spans="1:19" ht="10.5" customHeight="1">
      <c r="A66" s="13" t="s">
        <v>45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35" t="s">
        <v>105</v>
      </c>
      <c r="S66" s="35"/>
    </row>
    <row r="67" spans="1:19" ht="10.5" customHeight="1">
      <c r="A67" s="13" t="s">
        <v>46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35" t="s">
        <v>105</v>
      </c>
      <c r="S67" s="35"/>
    </row>
    <row r="68" spans="1:19" ht="11.25" customHeight="1">
      <c r="A68" s="12" t="s">
        <v>47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8" customHeight="1">
      <c r="A69" s="13" t="s">
        <v>48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35" t="s">
        <v>113</v>
      </c>
      <c r="S69" s="35"/>
    </row>
    <row r="70" spans="1:19" ht="18.75" customHeight="1">
      <c r="A70" s="13" t="s">
        <v>49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35" t="s">
        <v>113</v>
      </c>
      <c r="S70" s="35"/>
    </row>
    <row r="71" spans="1:19" ht="12.75">
      <c r="A71" s="13" t="s">
        <v>50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35" t="s">
        <v>113</v>
      </c>
      <c r="S71" s="35"/>
    </row>
    <row r="72" spans="1:19" ht="12.75">
      <c r="A72" s="12" t="s">
        <v>118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3" t="s">
        <v>119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35" t="s">
        <v>120</v>
      </c>
      <c r="S73" s="35"/>
    </row>
    <row r="74" spans="1:19" ht="12.75">
      <c r="A74" s="13" t="s">
        <v>121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35" t="s">
        <v>123</v>
      </c>
      <c r="S74" s="35"/>
    </row>
    <row r="75" spans="1:19" ht="12.75">
      <c r="A75" s="13" t="s">
        <v>122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35" t="s">
        <v>123</v>
      </c>
      <c r="S75" s="35"/>
    </row>
    <row r="76" spans="1:19" ht="11.25" customHeight="1">
      <c r="A76" s="12" t="s">
        <v>51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0.5" customHeight="1">
      <c r="A77" s="13" t="s">
        <v>52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35" t="s">
        <v>114</v>
      </c>
      <c r="S77" s="35"/>
    </row>
    <row r="78" spans="1:19" ht="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" customHeight="1">
      <c r="A79" s="5" t="s">
        <v>53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</row>
    <row r="80" spans="1:19" ht="18" customHeight="1">
      <c r="A80" s="14" t="s">
        <v>54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4" t="s">
        <v>115</v>
      </c>
      <c r="S80" s="24"/>
    </row>
    <row r="81" spans="1:19" ht="11.25" customHeight="1">
      <c r="A81" s="15" t="s">
        <v>55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36">
        <v>34</v>
      </c>
      <c r="S81" s="36"/>
    </row>
    <row r="82" spans="1:19" ht="10.5" customHeight="1">
      <c r="A82" s="16" t="s">
        <v>56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37">
        <v>1</v>
      </c>
      <c r="S82" s="37"/>
    </row>
    <row r="83" spans="1:19" ht="10.5" customHeight="1">
      <c r="A83" s="16" t="s">
        <v>57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7">
        <v>8</v>
      </c>
      <c r="S83" s="37"/>
    </row>
    <row r="84" spans="1:19" ht="11.25" customHeight="1">
      <c r="A84" s="16" t="s">
        <v>58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7">
        <v>2</v>
      </c>
      <c r="S84" s="37"/>
    </row>
    <row r="85" spans="1:19" ht="10.5" customHeight="1">
      <c r="A85" s="16" t="s">
        <v>59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37">
        <v>3</v>
      </c>
      <c r="S85" s="37"/>
    </row>
    <row r="86" spans="1:19" ht="10.5" customHeight="1">
      <c r="A86" s="16" t="s">
        <v>60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37">
        <v>1</v>
      </c>
      <c r="S86" s="37"/>
    </row>
    <row r="87" spans="1:19" ht="11.25" customHeight="1">
      <c r="A87" s="16" t="s">
        <v>61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37">
        <v>3</v>
      </c>
      <c r="S87" s="37"/>
    </row>
    <row r="88" spans="1:19" ht="10.5" customHeight="1">
      <c r="A88" s="16" t="s">
        <v>62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37">
        <v>1</v>
      </c>
      <c r="S88" s="37"/>
    </row>
    <row r="89" spans="1:19" ht="10.5" customHeight="1">
      <c r="A89" s="16" t="s">
        <v>63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37">
        <v>2</v>
      </c>
      <c r="S89" s="37"/>
    </row>
    <row r="90" spans="1:19" ht="11.25" customHeight="1">
      <c r="A90" s="16" t="s">
        <v>64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37">
        <v>2</v>
      </c>
      <c r="S90" s="37"/>
    </row>
    <row r="91" spans="1:19" ht="10.5" customHeight="1">
      <c r="A91" s="16" t="s">
        <v>9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37">
        <v>11</v>
      </c>
      <c r="S91" s="37"/>
    </row>
    <row r="92" spans="1:19" ht="6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" customHeight="1">
      <c r="A93" s="5" t="s">
        <v>65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</row>
    <row r="94" spans="1:19" ht="18" customHeight="1">
      <c r="A94" s="6" t="s">
        <v>66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4" t="s">
        <v>88</v>
      </c>
      <c r="N94" s="24"/>
      <c r="O94" s="24"/>
      <c r="P94" s="24"/>
      <c r="Q94" s="24"/>
      <c r="R94" s="24" t="s">
        <v>92</v>
      </c>
      <c r="S94" s="24"/>
    </row>
    <row r="95" spans="1:19" ht="18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33"/>
      <c r="N95" s="33"/>
      <c r="O95" s="33"/>
      <c r="P95" s="33"/>
      <c r="Q95" s="33"/>
      <c r="R95" s="33"/>
      <c r="S95" s="33"/>
    </row>
    <row r="96" spans="1:19" ht="18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33"/>
      <c r="N96" s="33"/>
      <c r="O96" s="33"/>
      <c r="P96" s="33"/>
      <c r="Q96" s="33"/>
      <c r="R96" s="33"/>
      <c r="S96" s="33"/>
    </row>
    <row r="97" spans="1:19" ht="5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>
      <c r="A98" s="5" t="s">
        <v>67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</row>
    <row r="99" spans="1:19" ht="18" customHeight="1">
      <c r="A99" s="18" t="s">
        <v>68</v>
      </c>
      <c r="B99" s="18"/>
      <c r="C99" s="18"/>
      <c r="D99" s="29" t="s">
        <v>88</v>
      </c>
      <c r="E99" s="29"/>
      <c r="F99" s="29"/>
      <c r="G99" s="29"/>
      <c r="H99" s="29" t="s">
        <v>92</v>
      </c>
      <c r="I99" s="29"/>
      <c r="J99" s="29"/>
      <c r="K99" s="29"/>
      <c r="L99" s="29"/>
      <c r="M99" s="29" t="s">
        <v>96</v>
      </c>
      <c r="N99" s="29"/>
      <c r="O99" s="29"/>
      <c r="P99" s="29"/>
      <c r="Q99" s="29"/>
      <c r="R99" s="29"/>
      <c r="S99" s="29"/>
    </row>
    <row r="100" spans="1:19" ht="18.75" customHeight="1">
      <c r="A100" s="19"/>
      <c r="B100" s="19"/>
      <c r="C100" s="19"/>
      <c r="D100" s="30"/>
      <c r="E100" s="30"/>
      <c r="F100" s="30"/>
      <c r="G100" s="30"/>
      <c r="H100" s="30"/>
      <c r="I100" s="30"/>
      <c r="J100" s="30"/>
      <c r="K100" s="30"/>
      <c r="L100" s="30"/>
      <c r="M100" s="34" t="s">
        <v>97</v>
      </c>
      <c r="N100" s="34"/>
      <c r="O100" s="34"/>
      <c r="P100" s="34"/>
      <c r="Q100" s="34"/>
      <c r="R100" s="34" t="s">
        <v>116</v>
      </c>
      <c r="S100" s="34"/>
    </row>
    <row r="101" spans="1:19" ht="11.25" customHeight="1">
      <c r="A101" s="13" t="s">
        <v>69</v>
      </c>
      <c r="B101" s="13"/>
      <c r="C101" s="13"/>
      <c r="D101" s="31">
        <f>55467.79+7022.7</f>
        <v>62490.49</v>
      </c>
      <c r="E101" s="31"/>
      <c r="F101" s="31"/>
      <c r="G101" s="31"/>
      <c r="H101" s="31">
        <f>59424.21+3593.69</f>
        <v>63017.9</v>
      </c>
      <c r="I101" s="31"/>
      <c r="J101" s="31"/>
      <c r="K101" s="31"/>
      <c r="L101" s="31"/>
      <c r="M101" s="31">
        <f>-3956.42+3429.01</f>
        <v>-527.4099999999999</v>
      </c>
      <c r="N101" s="31"/>
      <c r="O101" s="31"/>
      <c r="P101" s="31"/>
      <c r="Q101" s="31"/>
      <c r="R101" s="31">
        <f>21145.78+14458.97</f>
        <v>35604.75</v>
      </c>
      <c r="S101" s="31"/>
    </row>
    <row r="102" spans="1:19" ht="0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0.5" customHeight="1">
      <c r="A103" s="13" t="s">
        <v>70</v>
      </c>
      <c r="B103" s="13"/>
      <c r="C103" s="13"/>
      <c r="D103" s="31">
        <f>795735.68+50340.54</f>
        <v>846076.2200000001</v>
      </c>
      <c r="E103" s="31"/>
      <c r="F103" s="31"/>
      <c r="G103" s="31"/>
      <c r="H103" s="31">
        <f>785633.3+33304.78</f>
        <v>818938.0800000001</v>
      </c>
      <c r="I103" s="31"/>
      <c r="J103" s="31"/>
      <c r="K103" s="31"/>
      <c r="L103" s="31"/>
      <c r="M103" s="31">
        <f>10102.38+17035.76</f>
        <v>27138.14</v>
      </c>
      <c r="N103" s="31"/>
      <c r="O103" s="31"/>
      <c r="P103" s="31"/>
      <c r="Q103" s="31"/>
      <c r="R103" s="31">
        <f>281752.96+96815.86</f>
        <v>378568.82</v>
      </c>
      <c r="S103" s="31"/>
    </row>
    <row r="104" spans="1:19" ht="0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1.25" customHeight="1">
      <c r="A105" s="13" t="s">
        <v>71</v>
      </c>
      <c r="B105" s="13"/>
      <c r="C105" s="13"/>
      <c r="D105" s="31">
        <f>91815.67+11603.52</f>
        <v>103419.19</v>
      </c>
      <c r="E105" s="31"/>
      <c r="F105" s="31"/>
      <c r="G105" s="31"/>
      <c r="H105" s="31">
        <f>98446.58+5982.93</f>
        <v>104429.51000000001</v>
      </c>
      <c r="I105" s="31"/>
      <c r="J105" s="31"/>
      <c r="K105" s="31"/>
      <c r="L105" s="31"/>
      <c r="M105" s="31">
        <f>-6630.91+5620.59</f>
        <v>-1010.3199999999997</v>
      </c>
      <c r="N105" s="31"/>
      <c r="O105" s="31"/>
      <c r="P105" s="31"/>
      <c r="Q105" s="31"/>
      <c r="R105" s="31">
        <f>35198.67+24000.67</f>
        <v>59199.34</v>
      </c>
      <c r="S105" s="31"/>
    </row>
    <row r="106" spans="1:19" ht="0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" customHeight="1">
      <c r="A108" s="20" t="s">
        <v>72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 t="s">
        <v>98</v>
      </c>
      <c r="N108" s="20"/>
      <c r="O108" s="20"/>
      <c r="P108" s="20"/>
      <c r="Q108" s="20"/>
      <c r="R108" s="20"/>
      <c r="S108" s="20"/>
    </row>
    <row r="109" spans="1:19" ht="12" customHeight="1">
      <c r="A109" s="20" t="s">
        <v>73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 t="s">
        <v>99</v>
      </c>
      <c r="N109" s="20"/>
      <c r="O109" s="20"/>
      <c r="P109" s="20"/>
      <c r="Q109" s="20"/>
      <c r="R109" s="20"/>
      <c r="S109" s="20"/>
    </row>
    <row r="110" spans="1:19" ht="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" customHeight="1">
      <c r="A111" s="21" t="s">
        <v>74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1"/>
      <c r="N111" s="1"/>
      <c r="O111" s="1"/>
      <c r="P111" s="1"/>
      <c r="Q111" s="1"/>
      <c r="R111" s="1"/>
      <c r="S111" s="1"/>
    </row>
  </sheetData>
  <sheetProtection/>
  <mergeCells count="235">
    <mergeCell ref="A72:S72"/>
    <mergeCell ref="A74:Q74"/>
    <mergeCell ref="R74:S74"/>
    <mergeCell ref="A75:Q75"/>
    <mergeCell ref="R75:S75"/>
    <mergeCell ref="A73:Q73"/>
    <mergeCell ref="R73:S73"/>
    <mergeCell ref="R105:S105"/>
    <mergeCell ref="R94:S94"/>
    <mergeCell ref="R95:S95"/>
    <mergeCell ref="R96:S96"/>
    <mergeCell ref="R100:S100"/>
    <mergeCell ref="R101:S101"/>
    <mergeCell ref="R103:S103"/>
    <mergeCell ref="R86:S86"/>
    <mergeCell ref="R87:S87"/>
    <mergeCell ref="R88:S88"/>
    <mergeCell ref="R89:S89"/>
    <mergeCell ref="R90:S90"/>
    <mergeCell ref="R91:S91"/>
    <mergeCell ref="R80:S80"/>
    <mergeCell ref="R81:S81"/>
    <mergeCell ref="R82:S82"/>
    <mergeCell ref="R83:S83"/>
    <mergeCell ref="R84:S84"/>
    <mergeCell ref="R85:S85"/>
    <mergeCell ref="R62:S62"/>
    <mergeCell ref="R63:S63"/>
    <mergeCell ref="R64:S64"/>
    <mergeCell ref="R65:S65"/>
    <mergeCell ref="R66:S66"/>
    <mergeCell ref="R67:S67"/>
    <mergeCell ref="R44:S44"/>
    <mergeCell ref="R45:S45"/>
    <mergeCell ref="R47:S47"/>
    <mergeCell ref="R49:S49"/>
    <mergeCell ref="R50:S50"/>
    <mergeCell ref="R51:S51"/>
    <mergeCell ref="R24:S24"/>
    <mergeCell ref="R25:S25"/>
    <mergeCell ref="R26:S26"/>
    <mergeCell ref="R27:S27"/>
    <mergeCell ref="R28:S28"/>
    <mergeCell ref="R35:S35"/>
    <mergeCell ref="R18:S18"/>
    <mergeCell ref="R19:S19"/>
    <mergeCell ref="R20:S20"/>
    <mergeCell ref="R21:S21"/>
    <mergeCell ref="R22:S22"/>
    <mergeCell ref="R23:S23"/>
    <mergeCell ref="R10:S10"/>
    <mergeCell ref="R11:S11"/>
    <mergeCell ref="R12:S12"/>
    <mergeCell ref="R13:S13"/>
    <mergeCell ref="R16:S16"/>
    <mergeCell ref="R17:S17"/>
    <mergeCell ref="P24:Q24"/>
    <mergeCell ref="P25:Q25"/>
    <mergeCell ref="P26:Q26"/>
    <mergeCell ref="P27:Q27"/>
    <mergeCell ref="P28:Q28"/>
    <mergeCell ref="O12:Q12"/>
    <mergeCell ref="O13:Q13"/>
    <mergeCell ref="P18:Q18"/>
    <mergeCell ref="P19:Q19"/>
    <mergeCell ref="P20:Q20"/>
    <mergeCell ref="P21:Q21"/>
    <mergeCell ref="P22:Q22"/>
    <mergeCell ref="P23:Q23"/>
    <mergeCell ref="M108:S108"/>
    <mergeCell ref="M109:S109"/>
    <mergeCell ref="N31:S31"/>
    <mergeCell ref="N32:S32"/>
    <mergeCell ref="M103:Q103"/>
    <mergeCell ref="M105:Q105"/>
    <mergeCell ref="K2:P2"/>
    <mergeCell ref="M10:Q10"/>
    <mergeCell ref="M11:Q11"/>
    <mergeCell ref="M16:Q16"/>
    <mergeCell ref="M17:Q17"/>
    <mergeCell ref="M94:Q94"/>
    <mergeCell ref="M95:Q95"/>
    <mergeCell ref="M96:Q96"/>
    <mergeCell ref="M99:S99"/>
    <mergeCell ref="I31:M31"/>
    <mergeCell ref="I32:M32"/>
    <mergeCell ref="M100:Q100"/>
    <mergeCell ref="M101:Q101"/>
    <mergeCell ref="G2:I2"/>
    <mergeCell ref="H10:L10"/>
    <mergeCell ref="H11:L11"/>
    <mergeCell ref="H16:L16"/>
    <mergeCell ref="H17:L17"/>
    <mergeCell ref="H99:L99"/>
    <mergeCell ref="H100:L100"/>
    <mergeCell ref="H101:L101"/>
    <mergeCell ref="H103:L103"/>
    <mergeCell ref="E31:H31"/>
    <mergeCell ref="E32:H32"/>
    <mergeCell ref="H105:L105"/>
    <mergeCell ref="D100:G100"/>
    <mergeCell ref="D101:G101"/>
    <mergeCell ref="D103:G103"/>
    <mergeCell ref="D105:G105"/>
    <mergeCell ref="D21:O21"/>
    <mergeCell ref="D22:O22"/>
    <mergeCell ref="D23:O23"/>
    <mergeCell ref="D24:O24"/>
    <mergeCell ref="D25:O25"/>
    <mergeCell ref="D26:O26"/>
    <mergeCell ref="C1:R1"/>
    <mergeCell ref="D4:L4"/>
    <mergeCell ref="D5:L5"/>
    <mergeCell ref="D10:G10"/>
    <mergeCell ref="D11:G11"/>
    <mergeCell ref="D12:N12"/>
    <mergeCell ref="D13:N13"/>
    <mergeCell ref="D16:G16"/>
    <mergeCell ref="D17:G17"/>
    <mergeCell ref="A108:L108"/>
    <mergeCell ref="A109:L109"/>
    <mergeCell ref="A111:L111"/>
    <mergeCell ref="B7:K7"/>
    <mergeCell ref="D18:O18"/>
    <mergeCell ref="D19:O19"/>
    <mergeCell ref="D20:O20"/>
    <mergeCell ref="A100:C100"/>
    <mergeCell ref="A101:C101"/>
    <mergeCell ref="A103:C103"/>
    <mergeCell ref="A105:C105"/>
    <mergeCell ref="A93:L93"/>
    <mergeCell ref="A94:L94"/>
    <mergeCell ref="A95:L95"/>
    <mergeCell ref="A96:L96"/>
    <mergeCell ref="A98:L98"/>
    <mergeCell ref="A99:C99"/>
    <mergeCell ref="D99:G99"/>
    <mergeCell ref="A86:Q86"/>
    <mergeCell ref="A87:Q87"/>
    <mergeCell ref="A88:Q88"/>
    <mergeCell ref="A89:Q89"/>
    <mergeCell ref="A90:Q90"/>
    <mergeCell ref="A91:Q91"/>
    <mergeCell ref="A80:Q80"/>
    <mergeCell ref="A81:Q81"/>
    <mergeCell ref="A82:Q82"/>
    <mergeCell ref="A83:Q83"/>
    <mergeCell ref="A84:Q84"/>
    <mergeCell ref="A85:Q85"/>
    <mergeCell ref="A69:Q69"/>
    <mergeCell ref="A70:Q70"/>
    <mergeCell ref="A71:Q71"/>
    <mergeCell ref="A76:S76"/>
    <mergeCell ref="A77:Q77"/>
    <mergeCell ref="A79:L79"/>
    <mergeCell ref="R69:S69"/>
    <mergeCell ref="R70:S70"/>
    <mergeCell ref="R71:S71"/>
    <mergeCell ref="R77:S77"/>
    <mergeCell ref="A63:Q63"/>
    <mergeCell ref="A64:Q64"/>
    <mergeCell ref="A65:Q65"/>
    <mergeCell ref="A66:Q66"/>
    <mergeCell ref="A67:Q67"/>
    <mergeCell ref="A68:S68"/>
    <mergeCell ref="A57:Q57"/>
    <mergeCell ref="A58:Q58"/>
    <mergeCell ref="A59:Q59"/>
    <mergeCell ref="A60:Q60"/>
    <mergeCell ref="A61:S61"/>
    <mergeCell ref="A62:Q62"/>
    <mergeCell ref="R57:S57"/>
    <mergeCell ref="R58:S58"/>
    <mergeCell ref="R59:S59"/>
    <mergeCell ref="R60:S60"/>
    <mergeCell ref="A51:Q51"/>
    <mergeCell ref="A52:Q52"/>
    <mergeCell ref="A53:S53"/>
    <mergeCell ref="A54:Q54"/>
    <mergeCell ref="A55:Q55"/>
    <mergeCell ref="A56:S56"/>
    <mergeCell ref="R52:S52"/>
    <mergeCell ref="R54:S54"/>
    <mergeCell ref="R55:S55"/>
    <mergeCell ref="A45:Q45"/>
    <mergeCell ref="A46:S46"/>
    <mergeCell ref="A47:Q47"/>
    <mergeCell ref="A48:S48"/>
    <mergeCell ref="A49:Q49"/>
    <mergeCell ref="A50:Q50"/>
    <mergeCell ref="A39:Q39"/>
    <mergeCell ref="A40:Q40"/>
    <mergeCell ref="A41:Q41"/>
    <mergeCell ref="A42:Q42"/>
    <mergeCell ref="A43:S43"/>
    <mergeCell ref="A44:Q44"/>
    <mergeCell ref="R39:S39"/>
    <mergeCell ref="R40:S40"/>
    <mergeCell ref="R41:S41"/>
    <mergeCell ref="R42:S42"/>
    <mergeCell ref="A33:S33"/>
    <mergeCell ref="A34:S34"/>
    <mergeCell ref="A35:Q35"/>
    <mergeCell ref="A36:Q36"/>
    <mergeCell ref="A37:Q37"/>
    <mergeCell ref="A38:Q38"/>
    <mergeCell ref="R36:S36"/>
    <mergeCell ref="R37:S37"/>
    <mergeCell ref="R38:S38"/>
    <mergeCell ref="A26:C26"/>
    <mergeCell ref="A27:C27"/>
    <mergeCell ref="A28:C28"/>
    <mergeCell ref="A30:L30"/>
    <mergeCell ref="A31:D31"/>
    <mergeCell ref="A32:D32"/>
    <mergeCell ref="D27:O27"/>
    <mergeCell ref="D28:O28"/>
    <mergeCell ref="A20:C20"/>
    <mergeCell ref="A21:C21"/>
    <mergeCell ref="A22:C22"/>
    <mergeCell ref="A23:C23"/>
    <mergeCell ref="A24:C24"/>
    <mergeCell ref="A25:C25"/>
    <mergeCell ref="A13:C13"/>
    <mergeCell ref="A15:L15"/>
    <mergeCell ref="A16:C16"/>
    <mergeCell ref="A17:C17"/>
    <mergeCell ref="A18:C18"/>
    <mergeCell ref="A19:C19"/>
    <mergeCell ref="A4:C4"/>
    <mergeCell ref="A5:C5"/>
    <mergeCell ref="A9:L9"/>
    <mergeCell ref="A10:C10"/>
    <mergeCell ref="A11:C11"/>
    <mergeCell ref="A12:C12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dcterms:modified xsi:type="dcterms:W3CDTF">2015-03-20T12:24:31Z</dcterms:modified>
  <cp:category/>
  <cp:version/>
  <cp:contentType/>
  <cp:contentStatus/>
</cp:coreProperties>
</file>